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ison/Desktop/"/>
    </mc:Choice>
  </mc:AlternateContent>
  <xr:revisionPtr revIDLastSave="0" documentId="8_{9A1B597A-7DE9-D141-BEB4-AFDDC50F8CBD}" xr6:coauthVersionLast="45" xr6:coauthVersionMax="45" xr10:uidLastSave="{00000000-0000-0000-0000-000000000000}"/>
  <bookViews>
    <workbookView xWindow="0" yWindow="460" windowWidth="19440" windowHeight="6000" tabRatio="599" firstSheet="4" activeTab="4" xr2:uid="{00000000-000D-0000-FFFF-FFFF00000000}"/>
  </bookViews>
  <sheets>
    <sheet name="BalS" sheetId="1" r:id="rId1"/>
    <sheet name="BkRec" sheetId="9" r:id="rId2"/>
    <sheet name="Inc&amp;ExVAT" sheetId="10" r:id="rId3"/>
    <sheet name="S137" sheetId="7" r:id="rId4"/>
    <sheet name="Assets" sheetId="12" r:id="rId5"/>
    <sheet name="Risk" sheetId="11" r:id="rId6"/>
    <sheet name="Sheet1" sheetId="13" r:id="rId7"/>
    <sheet name="Cr&amp;Drs" sheetId="14" r:id="rId8"/>
    <sheet name="Rec&amp;Pay" sheetId="15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9" l="1"/>
  <c r="F18" i="9" l="1"/>
  <c r="F14" i="9"/>
  <c r="G14" i="9" s="1"/>
  <c r="F116" i="15"/>
  <c r="F21" i="1"/>
  <c r="G52" i="14"/>
  <c r="G31" i="14"/>
  <c r="F54" i="14" s="1"/>
  <c r="F56" i="14" s="1"/>
  <c r="A31" i="14"/>
  <c r="K56" i="14"/>
  <c r="G45" i="14"/>
  <c r="E55" i="14" s="1"/>
  <c r="G18" i="14" l="1"/>
  <c r="E54" i="14" s="1"/>
  <c r="E105" i="15"/>
  <c r="E67" i="15" l="1"/>
  <c r="F112" i="15" l="1"/>
  <c r="F105" i="15"/>
  <c r="F114" i="15" s="1"/>
  <c r="E19" i="15"/>
  <c r="E57" i="15" s="1"/>
  <c r="E58" i="15" s="1"/>
  <c r="E51" i="15" l="1"/>
  <c r="E60" i="15" s="1"/>
  <c r="E63" i="15" s="1"/>
  <c r="I16" i="7" l="1"/>
  <c r="B116" i="15"/>
  <c r="B112" i="15"/>
  <c r="B105" i="15"/>
  <c r="A105" i="15"/>
  <c r="A67" i="15"/>
  <c r="A63" i="15"/>
  <c r="A58" i="15"/>
  <c r="A51" i="15"/>
  <c r="A19" i="15"/>
  <c r="A52" i="14"/>
  <c r="A45" i="14"/>
  <c r="A18" i="14"/>
  <c r="A37" i="1" l="1"/>
  <c r="A21" i="1" l="1"/>
  <c r="E49" i="10"/>
  <c r="D22" i="10"/>
  <c r="D31" i="12"/>
  <c r="G34" i="9"/>
  <c r="G22" i="9"/>
  <c r="C49" i="10"/>
  <c r="D20" i="10"/>
  <c r="A16" i="7"/>
  <c r="D8" i="10"/>
  <c r="D17" i="10"/>
  <c r="E13" i="10" l="1"/>
  <c r="D13" i="10"/>
  <c r="D27" i="10"/>
  <c r="E27" i="10" s="1"/>
  <c r="E31" i="10"/>
</calcChain>
</file>

<file path=xl/sharedStrings.xml><?xml version="1.0" encoding="utf-8"?>
<sst xmlns="http://schemas.openxmlformats.org/spreadsheetml/2006/main" count="524" uniqueCount="376">
  <si>
    <t>INGLETON PARISH COUNCIL</t>
  </si>
  <si>
    <t>BALANCE SHEET AS AT 31 MARCH 2020</t>
  </si>
  <si>
    <t>LONG TERM ASSETS</t>
  </si>
  <si>
    <t>nil</t>
  </si>
  <si>
    <t>Long Term Investments</t>
  </si>
  <si>
    <t>CURRENT ASSETS</t>
  </si>
  <si>
    <t>Debtors</t>
  </si>
  <si>
    <t>VAT Recoverable</t>
  </si>
  <si>
    <t>Payments in Advance</t>
  </si>
  <si>
    <t>Cash  at Bank</t>
  </si>
  <si>
    <t xml:space="preserve">   Parish Council</t>
  </si>
  <si>
    <t xml:space="preserve">   Community Centre A/c</t>
  </si>
  <si>
    <t>TOTAL ASSETS</t>
  </si>
  <si>
    <t>CURRENT LIABILITIES</t>
  </si>
  <si>
    <t>Creditors</t>
  </si>
  <si>
    <t xml:space="preserve">  Parish Council</t>
  </si>
  <si>
    <t xml:space="preserve">  Community Centre</t>
  </si>
  <si>
    <t>NET ASSETS</t>
  </si>
  <si>
    <t xml:space="preserve">REPRESENTED BY </t>
  </si>
  <si>
    <t>FUND BALANCE B/FWD</t>
  </si>
  <si>
    <t>FUND SURPLUS</t>
  </si>
  <si>
    <t>FUND BALANCE C/FWD</t>
  </si>
  <si>
    <t>Approved by the Council    DATE</t>
  </si>
  <si>
    <t>………………………..</t>
  </si>
  <si>
    <t>SIGNED ……………….             ………………</t>
  </si>
  <si>
    <t>……………</t>
  </si>
  <si>
    <t>Responsible Financial Officer</t>
  </si>
  <si>
    <t>Chairman</t>
  </si>
  <si>
    <t>SUMMARY CASH BOOK AND BANK RECONCILIATION STATEMENT</t>
  </si>
  <si>
    <t>Prepared by Alison Hack, Ingleton Parish Clerk</t>
  </si>
  <si>
    <t>Date: 7/4/20</t>
  </si>
  <si>
    <t xml:space="preserve">SUMMARY CASH BOOK </t>
  </si>
  <si>
    <t>FINANCIAL YEAR ENDING 31 MARCH 2020</t>
  </si>
  <si>
    <t>1/04/19</t>
  </si>
  <si>
    <t>BALANCE BROUGHT FORWARD</t>
  </si>
  <si>
    <t xml:space="preserve">Parish Council </t>
  </si>
  <si>
    <t>Com. Centre Account</t>
  </si>
  <si>
    <t>RECEIPTS IN YEAR</t>
  </si>
  <si>
    <t>Ingleton Parish Council</t>
  </si>
  <si>
    <t>Community Centre Account</t>
  </si>
  <si>
    <t>PAYMENTS IN YEAR</t>
  </si>
  <si>
    <t>Petty Cash Float</t>
  </si>
  <si>
    <t>31/03/20</t>
  </si>
  <si>
    <t>BALANCE CARRIED FORWARD</t>
  </si>
  <si>
    <t>BANK RECONCILIATION STATEMENT AS AT 31/03/20</t>
  </si>
  <si>
    <t>Unity Trust Bank Deposit Account</t>
  </si>
  <si>
    <t>Unity Trust Bank Current Account</t>
  </si>
  <si>
    <t>Barclays Community Centre Account</t>
  </si>
  <si>
    <t>CONVERSION OF RECEIPTS AND PAYMENTS TO INCOME &amp; EXPENDITURE</t>
  </si>
  <si>
    <t>YEAR ENDED 31 MARCH 2020</t>
  </si>
  <si>
    <t>RECEIPTS</t>
  </si>
  <si>
    <t>Parish Council</t>
  </si>
  <si>
    <t>Comm. Centre A/c</t>
  </si>
  <si>
    <t>Less Debtors B/F</t>
  </si>
  <si>
    <t>Add Debtors C/F</t>
  </si>
  <si>
    <t>Less VAT Received in Year</t>
  </si>
  <si>
    <t>Income =</t>
  </si>
  <si>
    <t>PAYMENTS</t>
  </si>
  <si>
    <t>Comm Centre A/c</t>
  </si>
  <si>
    <t>Add Payments in Advance C/F</t>
  </si>
  <si>
    <t>Less Creditors B/F</t>
  </si>
  <si>
    <t>Add Creditors C/F</t>
  </si>
  <si>
    <t>Less Payments in Advance B/F</t>
  </si>
  <si>
    <t>Less VAT Paid in Year</t>
  </si>
  <si>
    <t>VAT C/F</t>
  </si>
  <si>
    <t>adjustment</t>
  </si>
  <si>
    <t>Expenditure =</t>
  </si>
  <si>
    <t xml:space="preserve">SURPLUS = </t>
  </si>
  <si>
    <t>VAT ACCOUNT 2019/20</t>
  </si>
  <si>
    <t>£</t>
  </si>
  <si>
    <t>Balance B/F</t>
  </si>
  <si>
    <t>Community Centre</t>
  </si>
  <si>
    <t>VAT Refunded</t>
  </si>
  <si>
    <t>Community Ctr</t>
  </si>
  <si>
    <t>VAT Paid in Year</t>
  </si>
  <si>
    <t>Section 137(4)(a) of the Local Government Act 1972</t>
  </si>
  <si>
    <t>The spending limit for the council in the year of account was £8.12 per head of local </t>
  </si>
  <si>
    <t>poulation, and the payments made were as follows:</t>
  </si>
  <si>
    <t>PAYEE</t>
  </si>
  <si>
    <t>NATURE OF PAYMENT</t>
  </si>
  <si>
    <t>Powergen (for St Mary's Church)</t>
  </si>
  <si>
    <t>Floodlighting Church</t>
  </si>
  <si>
    <t>Askew Forestry</t>
  </si>
  <si>
    <t>Xmas Tree for Square</t>
  </si>
  <si>
    <t>CC Bradford City Lights</t>
  </si>
  <si>
    <t>Replacement Xmas lights</t>
  </si>
  <si>
    <t>Howson</t>
  </si>
  <si>
    <t>Xmas Street Lighting</t>
  </si>
  <si>
    <t>Waterplus</t>
  </si>
  <si>
    <t>Drinking Fountain</t>
  </si>
  <si>
    <t xml:space="preserve">B4RN </t>
  </si>
  <si>
    <t>Donation to Room Hire</t>
  </si>
  <si>
    <t>TOTAL</t>
  </si>
  <si>
    <t>SCHEDULE OF PROPERTY</t>
  </si>
  <si>
    <t>Description</t>
  </si>
  <si>
    <t>Identification</t>
  </si>
  <si>
    <t>Date</t>
  </si>
  <si>
    <t>Value</t>
  </si>
  <si>
    <t>Custodial</t>
  </si>
  <si>
    <t>Disposal</t>
  </si>
  <si>
    <t>Notes</t>
  </si>
  <si>
    <t>Acquired</t>
  </si>
  <si>
    <t>2011</t>
  </si>
  <si>
    <t>Deeds with P C Solicitors</t>
  </si>
  <si>
    <t>book value</t>
  </si>
  <si>
    <t>Swimming Pool</t>
  </si>
  <si>
    <t>Leased to IRCA 1976</t>
  </si>
  <si>
    <t>1935</t>
  </si>
  <si>
    <t>£5 per year rental (land only)</t>
  </si>
  <si>
    <t>Central Gardens</t>
  </si>
  <si>
    <t>1962</t>
  </si>
  <si>
    <t>Middle School Plyg Field</t>
  </si>
  <si>
    <t>Donated by NYCC</t>
  </si>
  <si>
    <t>2016</t>
  </si>
  <si>
    <t>SCHEDULE OF ASSETS</t>
  </si>
  <si>
    <t>Street Lights</t>
  </si>
  <si>
    <t>various</t>
  </si>
  <si>
    <t>Public Seats</t>
  </si>
  <si>
    <t>Interpretation Boards</t>
  </si>
  <si>
    <t>2003</t>
  </si>
  <si>
    <t>Cenotaph</t>
  </si>
  <si>
    <t>Play Area Equipment</t>
  </si>
  <si>
    <t>2005</t>
  </si>
  <si>
    <t>Village Map</t>
  </si>
  <si>
    <t>CCTV Equipment in Park</t>
  </si>
  <si>
    <t>2006</t>
  </si>
  <si>
    <t>Christmas Lights</t>
  </si>
  <si>
    <t>Howsons</t>
  </si>
  <si>
    <t>Leafblower for Play Area</t>
  </si>
  <si>
    <t>2007</t>
  </si>
  <si>
    <t>T. Connolly</t>
  </si>
  <si>
    <t>Clerk's new PC and printer</t>
  </si>
  <si>
    <t>2019</t>
  </si>
  <si>
    <t>Clerk</t>
  </si>
  <si>
    <t>Play Area Surface</t>
  </si>
  <si>
    <t>Meeting Recorder</t>
  </si>
  <si>
    <t>Phillips LFH0895</t>
  </si>
  <si>
    <t>2015</t>
  </si>
  <si>
    <t>Com. Centre contents*</t>
  </si>
  <si>
    <t>Projector</t>
  </si>
  <si>
    <t>* Inventory attached</t>
  </si>
  <si>
    <t>The basis of valuation of these assets is the book value, </t>
  </si>
  <si>
    <t>with the exception of the community land which is valued at NIL.</t>
  </si>
  <si>
    <t>Excess on Aviva Insurance Policy is £250</t>
  </si>
  <si>
    <t>LEASES</t>
  </si>
  <si>
    <t>WCs Thacking Lane</t>
  </si>
  <si>
    <t xml:space="preserve"> 10 yr lease  £1 p.a. rent CDC</t>
  </si>
  <si>
    <t>WCs CC Car Park</t>
  </si>
  <si>
    <t>Park and Play Area</t>
  </si>
  <si>
    <t>99 yr lease £1 p.a. rent CDC</t>
  </si>
  <si>
    <t>2008</t>
  </si>
  <si>
    <t>Risk Assessment - updated January 2020</t>
  </si>
  <si>
    <t>High=1 Med=2, Low=3</t>
  </si>
  <si>
    <t>Risk</t>
  </si>
  <si>
    <t>Details</t>
  </si>
  <si>
    <t>Severity</t>
  </si>
  <si>
    <t>Likelihood</t>
  </si>
  <si>
    <t>Comments</t>
  </si>
  <si>
    <t>Insurance Cover</t>
  </si>
  <si>
    <t>Aviva Insurance Policy</t>
  </si>
  <si>
    <t>1</t>
  </si>
  <si>
    <t>Reviewed and renewed annually</t>
  </si>
  <si>
    <t>Assets (see schedule)</t>
  </si>
  <si>
    <t>Aviva Insurance Policy £2103792</t>
  </si>
  <si>
    <t>2</t>
  </si>
  <si>
    <t>Public Liability</t>
  </si>
  <si>
    <t>Aviva Insurance £5m</t>
  </si>
  <si>
    <t xml:space="preserve">Fidelity </t>
  </si>
  <si>
    <t>Aviva Insurance £170,000</t>
  </si>
  <si>
    <t>3</t>
  </si>
  <si>
    <t>Employer's Liability</t>
  </si>
  <si>
    <t>Aviva Insurance £10m</t>
  </si>
  <si>
    <t>Money from locked safe</t>
  </si>
  <si>
    <t>Aviva Insurance £2000</t>
  </si>
  <si>
    <t>Insurance Review of risk</t>
  </si>
  <si>
    <t>Internal Audit</t>
  </si>
  <si>
    <t>Ongoing</t>
  </si>
  <si>
    <t>Internal Audit Testing</t>
  </si>
  <si>
    <t>Yorkshire Audit - internal auditor</t>
  </si>
  <si>
    <t>ex District Audit staff</t>
  </si>
  <si>
    <t xml:space="preserve">Maintenance of vulnerable </t>
  </si>
  <si>
    <t>Play Area</t>
  </si>
  <si>
    <t>Weekly inspection of site for damage plus CCTV installed</t>
  </si>
  <si>
    <t>Equipment and Buildings</t>
  </si>
  <si>
    <t xml:space="preserve">  Rubberised surface to play area.  All play area equip-</t>
  </si>
  <si>
    <t xml:space="preserve">  ment confirms to current safety guidance under BS EN</t>
  </si>
  <si>
    <t xml:space="preserve">  1176:2008 and BS EN 15312.  Inspected annually by </t>
  </si>
  <si>
    <t xml:space="preserve">  RoSPA.</t>
  </si>
  <si>
    <t>Pump Track</t>
  </si>
  <si>
    <t xml:space="preserve">Risk Assessment checklist produced </t>
  </si>
  <si>
    <t>Public Toilets</t>
  </si>
  <si>
    <t>Daily cleaner reports any damage to Clerk, contact details</t>
  </si>
  <si>
    <t xml:space="preserve">  left at TIC.  24 hr cameras view WCs entrance</t>
  </si>
  <si>
    <t xml:space="preserve">Water turned off  </t>
  </si>
  <si>
    <t xml:space="preserve">Fortnightly inspection by contractor all faults received by </t>
  </si>
  <si>
    <t xml:space="preserve">  Clerk immediately reported for repair.</t>
  </si>
  <si>
    <t>Fire alarm system  upgraded, a fire risk assessment report is maintained and</t>
  </si>
  <si>
    <t>reviewed annually by the Centre Manager.   Annual inspections</t>
  </si>
  <si>
    <t>of all appliances, lighting and heating systems in place in</t>
  </si>
  <si>
    <t>accordance with current legistlation.  All users required to complete risk</t>
  </si>
  <si>
    <t>assessment form and are issued with a Health and</t>
  </si>
  <si>
    <t xml:space="preserve"> Safety checklist with notes on proper use of Community Centre</t>
  </si>
  <si>
    <t xml:space="preserve"> facilities.  24 hr CCTV cameras both outside and in the building.</t>
  </si>
  <si>
    <t>The Brow</t>
  </si>
  <si>
    <t>Regular inspections by Brow Committee being proposed</t>
  </si>
  <si>
    <t>Banking Arrangements</t>
  </si>
  <si>
    <t>Unity Trust Bank</t>
  </si>
  <si>
    <t>Dual Authority by Cllrs. in place for online banking except for Com.Centre staff wages</t>
  </si>
  <si>
    <t>Barclays Bank via Post Office</t>
  </si>
  <si>
    <t>working OK</t>
  </si>
  <si>
    <t>Bank Reconciliations</t>
  </si>
  <si>
    <t>The Clerk</t>
  </si>
  <si>
    <t>Done quarterly by Clerk</t>
  </si>
  <si>
    <t>Financial Records</t>
  </si>
  <si>
    <t>Transparent system in place, all records kept in locked premises unless Clerk present</t>
  </si>
  <si>
    <t>Inland Revenue</t>
  </si>
  <si>
    <t>Haworths &amp; Co.</t>
  </si>
  <si>
    <t>Payroll Services</t>
  </si>
  <si>
    <t>VAT</t>
  </si>
  <si>
    <t>VAT returns done twice a year</t>
  </si>
  <si>
    <t>Adequacy of Precept</t>
  </si>
  <si>
    <t>The Clerk/Parish Council</t>
  </si>
  <si>
    <t>Precept based on realistic budget, level of funds monitored by RFO</t>
  </si>
  <si>
    <t>Budget</t>
  </si>
  <si>
    <t>Ongoing - balances reviewed at monthly meetings</t>
  </si>
  <si>
    <t>Approval of Expenditure</t>
  </si>
  <si>
    <t>Authorised at monthly meetings</t>
  </si>
  <si>
    <t>Fraud</t>
  </si>
  <si>
    <t>Internal Audit/Parish Council</t>
  </si>
  <si>
    <t xml:space="preserve">All cheques and online payments dual authorised except salaries </t>
  </si>
  <si>
    <t>Proper reporting in Minutes</t>
  </si>
  <si>
    <t>Minutes approved by parish council, recorder machine</t>
  </si>
  <si>
    <t xml:space="preserve">  also used.  All Minutes properly paginated. Register of resolutions now kept.</t>
  </si>
  <si>
    <t>Exercise rights of inspection</t>
  </si>
  <si>
    <t>Records available in office as prescribed. Permanent notice on pc noticeboard offering access</t>
  </si>
  <si>
    <t>Register of members' interest</t>
  </si>
  <si>
    <t>Craven District Council</t>
  </si>
  <si>
    <t>Link address to full  register on PC website</t>
  </si>
  <si>
    <t>Contracts</t>
  </si>
  <si>
    <t>Public Liability Certificate required</t>
  </si>
  <si>
    <t>Parish Clerk</t>
  </si>
  <si>
    <t>Unavailable without notice</t>
  </si>
  <si>
    <t>All files backed up on Cloud, passwords with Chairman/Centre Manager</t>
  </si>
  <si>
    <t>Full back up of all parish council files on external hard drive done quarterly</t>
  </si>
  <si>
    <t>Petty Cash</t>
  </si>
  <si>
    <t>Float limited to £50</t>
  </si>
  <si>
    <t>Borrowing</t>
  </si>
  <si>
    <t>0</t>
  </si>
  <si>
    <t>No borrowing in place</t>
  </si>
  <si>
    <t>Accounting Statements 2019-20</t>
  </si>
  <si>
    <t>Amounts for boxes on AGAR 3</t>
  </si>
  <si>
    <t>Last Year</t>
  </si>
  <si>
    <t>This Year</t>
  </si>
  <si>
    <t>VARIANCES</t>
  </si>
  <si>
    <t>%</t>
  </si>
  <si>
    <t>B/F</t>
  </si>
  <si>
    <t>Pcpt</t>
  </si>
  <si>
    <t>-</t>
  </si>
  <si>
    <t>othr rcpts</t>
  </si>
  <si>
    <t>Staff</t>
  </si>
  <si>
    <t>Loans</t>
  </si>
  <si>
    <t>Othr Pyts</t>
  </si>
  <si>
    <t>Bal C/F</t>
  </si>
  <si>
    <t>bnk</t>
  </si>
  <si>
    <t>assets</t>
  </si>
  <si>
    <t>INGLETON PARISH COUNCIL ACCOUNTS</t>
  </si>
  <si>
    <t>NOTES</t>
  </si>
  <si>
    <t>Creditors and Accruals</t>
  </si>
  <si>
    <t xml:space="preserve">Clerks salary for March </t>
  </si>
  <si>
    <t>Public Toilets Supply</t>
  </si>
  <si>
    <t>Public Lighting - Electricity</t>
  </si>
  <si>
    <t>Cleaning Toilets</t>
  </si>
  <si>
    <t>Water Supply to WC's</t>
  </si>
  <si>
    <t>Room Hire</t>
  </si>
  <si>
    <t>floodlighting sT Marys</t>
  </si>
  <si>
    <t>Clerk's Telephone&amp;Broadband</t>
  </si>
  <si>
    <t>Repairs to Public WC</t>
  </si>
  <si>
    <t>Photocopying</t>
  </si>
  <si>
    <t xml:space="preserve">   </t>
  </si>
  <si>
    <t>DEBTORS</t>
  </si>
  <si>
    <t>PREPAYMENTS</t>
  </si>
  <si>
    <t>Insurance premium for the year</t>
  </si>
  <si>
    <t>Prepayment five months</t>
  </si>
  <si>
    <t>Cleaning Materials</t>
  </si>
  <si>
    <t>Water Supply</t>
  </si>
  <si>
    <t>Gas Supply</t>
  </si>
  <si>
    <t xml:space="preserve">Electric supply </t>
  </si>
  <si>
    <t>Repairs/Maintenance</t>
  </si>
  <si>
    <t>Inland Rev</t>
  </si>
  <si>
    <t>PAYE/NIC</t>
  </si>
  <si>
    <t>Staff wages for March</t>
  </si>
  <si>
    <t>Prepayments</t>
  </si>
  <si>
    <t>Cr</t>
  </si>
  <si>
    <t>Dr</t>
  </si>
  <si>
    <t>Total Prepayments</t>
  </si>
  <si>
    <t>Community A/C</t>
  </si>
  <si>
    <t>RECEIPTS AND PAYMENTS ACOUNT</t>
  </si>
  <si>
    <t>Precept</t>
  </si>
  <si>
    <t>Interest Received</t>
  </si>
  <si>
    <t xml:space="preserve">  Wayleaves</t>
  </si>
  <si>
    <t>CommCentre A/C VAT</t>
  </si>
  <si>
    <t>CC share of ins. premium</t>
  </si>
  <si>
    <t>Public WC donations</t>
  </si>
  <si>
    <t>Paid in error to wrong A/c</t>
  </si>
  <si>
    <t>Swimming Pool Rent</t>
  </si>
  <si>
    <t>Npower Refund</t>
  </si>
  <si>
    <t>ENWL Refund</t>
  </si>
  <si>
    <t>Allotments Rental</t>
  </si>
  <si>
    <t>B4RN contribution to electricity</t>
  </si>
  <si>
    <t>VAT Reimbursements</t>
  </si>
  <si>
    <t>Clerks Salary</t>
  </si>
  <si>
    <t>Telephone Expenses</t>
  </si>
  <si>
    <t>Village Signs</t>
  </si>
  <si>
    <t>Insurance</t>
  </si>
  <si>
    <t>Building/Repairs</t>
  </si>
  <si>
    <t>Elections</t>
  </si>
  <si>
    <t>Grass Mowing/Flowerbeds</t>
  </si>
  <si>
    <t>Community Fund Donations</t>
  </si>
  <si>
    <t>Website fees</t>
  </si>
  <si>
    <t>Clerk Computer/Printer</t>
  </si>
  <si>
    <t xml:space="preserve">Tree Works </t>
  </si>
  <si>
    <t>Sundries</t>
  </si>
  <si>
    <t>S137 Payments</t>
  </si>
  <si>
    <t>Professional Fees</t>
  </si>
  <si>
    <t>Toilets - Utilities</t>
  </si>
  <si>
    <t>Toilets - rates</t>
  </si>
  <si>
    <t>Toilets - Cleaning</t>
  </si>
  <si>
    <t>Toilets - Sanitary Hire</t>
  </si>
  <si>
    <t>Bull Land Rental</t>
  </si>
  <si>
    <t>Public Lighting</t>
  </si>
  <si>
    <t>Electricity Supply</t>
  </si>
  <si>
    <t>Maintenance</t>
  </si>
  <si>
    <t>New Lights</t>
  </si>
  <si>
    <t>Xmas Poles and lighting</t>
  </si>
  <si>
    <t>Audit Charges</t>
  </si>
  <si>
    <t>Subscriptions</t>
  </si>
  <si>
    <t>Bank Charges</t>
  </si>
  <si>
    <t>CC Account (Reclaimed VAT)</t>
  </si>
  <si>
    <t>VAT Input Tax</t>
  </si>
  <si>
    <t>NET RECEIPTS</t>
  </si>
  <si>
    <t>SUMMARY</t>
  </si>
  <si>
    <t>Opening Balance</t>
  </si>
  <si>
    <t>Receipts</t>
  </si>
  <si>
    <t>Payments</t>
  </si>
  <si>
    <t>transfer  to CC A/C</t>
  </si>
  <si>
    <t>Closing Balance</t>
  </si>
  <si>
    <t>Bank Reconcilliation</t>
  </si>
  <si>
    <t>Unity Trust Current Account</t>
  </si>
  <si>
    <t>Unity Trust Deposit A/c</t>
  </si>
  <si>
    <t>COMMUNITY CENTRE</t>
  </si>
  <si>
    <t>PARISH COUNCIL RECEIPTS &amp; PAYMENTS</t>
  </si>
  <si>
    <t>Bar Licenses</t>
  </si>
  <si>
    <t>Canteen</t>
  </si>
  <si>
    <t>Dog Bags</t>
  </si>
  <si>
    <t>Eon FIT Payment</t>
  </si>
  <si>
    <t>Donations</t>
  </si>
  <si>
    <t>SSE Refund</t>
  </si>
  <si>
    <t>Sale of goods</t>
  </si>
  <si>
    <t>Library</t>
  </si>
  <si>
    <t>Charging error</t>
  </si>
  <si>
    <t>VAT Reclaimed</t>
  </si>
  <si>
    <t>Wages</t>
  </si>
  <si>
    <t>PAYE/National Insurance</t>
  </si>
  <si>
    <t>Fixtures &amp; Fittings</t>
  </si>
  <si>
    <t>Office  Stationery</t>
  </si>
  <si>
    <t>Electricity</t>
  </si>
  <si>
    <t>Gas</t>
  </si>
  <si>
    <t>Water</t>
  </si>
  <si>
    <t>Phone Rental and Broadband</t>
  </si>
  <si>
    <t>Licences</t>
  </si>
  <si>
    <t>Hired Services</t>
  </si>
  <si>
    <t>General Expenses</t>
  </si>
  <si>
    <t>VAT paid</t>
  </si>
  <si>
    <t>IPC Internal transfer</t>
  </si>
  <si>
    <t>Bank Reconciliation</t>
  </si>
  <si>
    <t xml:space="preserve">Barclays Bank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</si>
</sst>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dd/mm/yyyy;@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name val="Arial"/>
    </font>
    <font>
      <sz val="11"/>
      <color rgb="FF000000"/>
      <name val="Calibri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4" fontId="0" fillId="0" borderId="0"/>
  </cellStyleXfs>
  <cellXfs count="92">
    <xf numFmtId="4" fontId="0" fillId="0" borderId="0" xfId="0"/>
    <xf numFmtId="4" fontId="4" fillId="0" borderId="0" xfId="0" applyFont="1"/>
    <xf numFmtId="4" fontId="3" fillId="0" borderId="0" xfId="0" applyFont="1"/>
    <xf numFmtId="14" fontId="0" fillId="0" borderId="0" xfId="0" applyNumberFormat="1"/>
    <xf numFmtId="4" fontId="0" fillId="0" borderId="0" xfId="0" applyAlignment="1">
      <alignment horizontal="left" wrapText="1"/>
    </xf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" fontId="1" fillId="0" borderId="1" xfId="0" applyFont="1" applyBorder="1"/>
    <xf numFmtId="4" fontId="0" fillId="0" borderId="0" xfId="0" applyAlignment="1">
      <alignment horizontal="right"/>
    </xf>
    <xf numFmtId="4" fontId="1" fillId="0" borderId="2" xfId="0" applyFont="1" applyBorder="1"/>
    <xf numFmtId="4" fontId="0" fillId="0" borderId="3" xfId="0" applyBorder="1" applyAlignment="1">
      <alignment horizontal="right"/>
    </xf>
    <xf numFmtId="4" fontId="1" fillId="0" borderId="2" xfId="0" applyFont="1" applyBorder="1" applyAlignment="1">
      <alignment horizontal="right"/>
    </xf>
    <xf numFmtId="4" fontId="0" fillId="0" borderId="0" xfId="0" applyAlignment="1">
      <alignment horizontal="left"/>
    </xf>
    <xf numFmtId="15" fontId="0" fillId="0" borderId="0" xfId="0" applyNumberFormat="1"/>
    <xf numFmtId="164" fontId="0" fillId="0" borderId="0" xfId="0" applyNumberFormat="1"/>
    <xf numFmtId="4" fontId="0" fillId="0" borderId="2" xfId="0" applyBorder="1"/>
    <xf numFmtId="4" fontId="2" fillId="0" borderId="0" xfId="0" applyFont="1" applyAlignment="1">
      <alignment horizontal="right"/>
    </xf>
    <xf numFmtId="15" fontId="0" fillId="0" borderId="0" xfId="0" applyNumberFormat="1" applyAlignment="1">
      <alignment horizontal="right"/>
    </xf>
    <xf numFmtId="49" fontId="2" fillId="0" borderId="0" xfId="0" applyNumberFormat="1" applyFont="1"/>
    <xf numFmtId="4" fontId="0" fillId="0" borderId="1" xfId="0" applyBorder="1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  <xf numFmtId="4" fontId="5" fillId="0" borderId="0" xfId="0" applyFont="1"/>
    <xf numFmtId="17" fontId="0" fillId="0" borderId="0" xfId="0" applyNumberFormat="1"/>
    <xf numFmtId="15" fontId="2" fillId="0" borderId="0" xfId="0" applyNumberFormat="1" applyFont="1"/>
    <xf numFmtId="4" fontId="1" fillId="0" borderId="0" xfId="0" applyFont="1" applyAlignment="1">
      <alignment horizontal="left"/>
    </xf>
    <xf numFmtId="4" fontId="1" fillId="0" borderId="1" xfId="0" applyFont="1" applyBorder="1" applyAlignment="1">
      <alignment horizontal="right"/>
    </xf>
    <xf numFmtId="4" fontId="0" fillId="0" borderId="0" xfId="0" applyAlignment="1">
      <alignment horizontal="center"/>
    </xf>
    <xf numFmtId="4" fontId="1" fillId="0" borderId="0" xfId="0" applyFont="1" applyAlignment="1">
      <alignment horizontal="right"/>
    </xf>
    <xf numFmtId="4" fontId="1" fillId="0" borderId="1" xfId="0" applyFont="1" applyBorder="1" applyAlignment="1">
      <alignment vertical="top"/>
    </xf>
    <xf numFmtId="4" fontId="6" fillId="0" borderId="0" xfId="0" applyFont="1"/>
    <xf numFmtId="49" fontId="0" fillId="0" borderId="0" xfId="0" applyNumberFormat="1" applyAlignment="1">
      <alignment horizontal="center"/>
    </xf>
    <xf numFmtId="4" fontId="7" fillId="0" borderId="6" xfId="0" applyFont="1" applyBorder="1"/>
    <xf numFmtId="49" fontId="7" fillId="0" borderId="6" xfId="0" applyNumberFormat="1" applyFont="1" applyBorder="1" applyAlignment="1">
      <alignment horizontal="center"/>
    </xf>
    <xf numFmtId="4" fontId="7" fillId="0" borderId="4" xfId="0" applyFont="1" applyBorder="1"/>
    <xf numFmtId="49" fontId="7" fillId="0" borderId="4" xfId="0" applyNumberFormat="1" applyFont="1" applyBorder="1" applyAlignment="1">
      <alignment horizontal="center"/>
    </xf>
    <xf numFmtId="4" fontId="5" fillId="0" borderId="4" xfId="0" applyFont="1" applyBorder="1"/>
    <xf numFmtId="49" fontId="5" fillId="0" borderId="4" xfId="0" applyNumberFormat="1" applyFont="1" applyBorder="1" applyAlignment="1">
      <alignment horizontal="center"/>
    </xf>
    <xf numFmtId="4" fontId="0" fillId="0" borderId="4" xfId="0" applyBorder="1"/>
    <xf numFmtId="49" fontId="0" fillId="0" borderId="4" xfId="0" applyNumberFormat="1" applyBorder="1" applyAlignment="1">
      <alignment horizontal="center"/>
    </xf>
    <xf numFmtId="4" fontId="8" fillId="0" borderId="0" xfId="0" applyFont="1"/>
    <xf numFmtId="49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9" fillId="0" borderId="0" xfId="0" applyFont="1"/>
    <xf numFmtId="4" fontId="1" fillId="0" borderId="7" xfId="0" applyFont="1" applyBorder="1"/>
    <xf numFmtId="4" fontId="5" fillId="0" borderId="8" xfId="0" applyFont="1" applyBorder="1"/>
    <xf numFmtId="4" fontId="10" fillId="0" borderId="0" xfId="0" applyFont="1" applyAlignment="1">
      <alignment vertical="center"/>
    </xf>
    <xf numFmtId="3" fontId="0" fillId="0" borderId="0" xfId="0" applyNumberFormat="1"/>
    <xf numFmtId="4" fontId="2" fillId="0" borderId="0" xfId="0" applyFont="1" applyAlignment="1">
      <alignment horizontal="center"/>
    </xf>
    <xf numFmtId="4" fontId="11" fillId="0" borderId="0" xfId="0" applyFont="1"/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horizontal="right"/>
    </xf>
    <xf numFmtId="4" fontId="0" fillId="2" borderId="0" xfId="0" applyFill="1"/>
    <xf numFmtId="14" fontId="11" fillId="0" borderId="0" xfId="0" applyNumberFormat="1" applyFont="1"/>
    <xf numFmtId="4" fontId="11" fillId="0" borderId="2" xfId="0" applyFont="1" applyBorder="1"/>
    <xf numFmtId="4" fontId="8" fillId="0" borderId="0" xfId="0" applyFont="1" applyAlignment="1">
      <alignment horizontal="center"/>
    </xf>
    <xf numFmtId="3" fontId="0" fillId="2" borderId="0" xfId="0" applyNumberFormat="1" applyFill="1"/>
    <xf numFmtId="4" fontId="0" fillId="2" borderId="0" xfId="0" applyNumberFormat="1" applyFill="1"/>
    <xf numFmtId="165" fontId="1" fillId="0" borderId="0" xfId="0" applyNumberFormat="1" applyFont="1"/>
    <xf numFmtId="4" fontId="1" fillId="0" borderId="9" xfId="0" applyFont="1" applyBorder="1"/>
    <xf numFmtId="4" fontId="1" fillId="0" borderId="5" xfId="0" applyFont="1" applyBorder="1"/>
    <xf numFmtId="4" fontId="2" fillId="0" borderId="5" xfId="0" applyFont="1" applyBorder="1"/>
    <xf numFmtId="4" fontId="2" fillId="0" borderId="0" xfId="0" applyFont="1" applyAlignment="1">
      <alignment vertical="top"/>
    </xf>
    <xf numFmtId="4" fontId="2" fillId="0" borderId="0" xfId="0" applyFont="1"/>
    <xf numFmtId="4" fontId="1" fillId="0" borderId="0" xfId="0" applyFont="1"/>
    <xf numFmtId="14" fontId="1" fillId="0" borderId="0" xfId="0" applyNumberFormat="1" applyFont="1"/>
    <xf numFmtId="4" fontId="2" fillId="0" borderId="9" xfId="0" applyFont="1" applyBorder="1"/>
    <xf numFmtId="4" fontId="2" fillId="3" borderId="0" xfId="0" applyFont="1" applyFill="1"/>
    <xf numFmtId="4" fontId="1" fillId="3" borderId="0" xfId="0" applyFont="1" applyFill="1"/>
    <xf numFmtId="4" fontId="2" fillId="0" borderId="10" xfId="0" applyFont="1" applyBorder="1"/>
    <xf numFmtId="4" fontId="1" fillId="0" borderId="0" xfId="0" applyFont="1" applyAlignment="1">
      <alignment horizontal="center"/>
    </xf>
    <xf numFmtId="4" fontId="12" fillId="0" borderId="0" xfId="0" applyFont="1"/>
    <xf numFmtId="14" fontId="1" fillId="0" borderId="0" xfId="0" applyNumberFormat="1" applyFont="1" applyAlignment="1">
      <alignment horizontal="right"/>
    </xf>
    <xf numFmtId="4" fontId="2" fillId="2" borderId="0" xfId="0" applyFont="1" applyFill="1"/>
    <xf numFmtId="4" fontId="2" fillId="0" borderId="0" xfId="0" applyFont="1" applyBorder="1"/>
    <xf numFmtId="4" fontId="1" fillId="0" borderId="1" xfId="0" applyFont="1" applyBorder="1" applyAlignment="1">
      <alignment vertical="center" wrapText="1"/>
    </xf>
    <xf numFmtId="4" fontId="1" fillId="0" borderId="10" xfId="0" applyFont="1" applyBorder="1"/>
    <xf numFmtId="4" fontId="1" fillId="2" borderId="0" xfId="0" applyFont="1" applyFill="1" applyBorder="1"/>
    <xf numFmtId="4" fontId="2" fillId="2" borderId="0" xfId="0" applyFont="1" applyFill="1" applyBorder="1"/>
    <xf numFmtId="4" fontId="13" fillId="2" borderId="0" xfId="0" applyFont="1" applyFill="1" applyBorder="1"/>
    <xf numFmtId="4" fontId="0" fillId="2" borderId="0" xfId="0" applyFill="1" applyBorder="1"/>
    <xf numFmtId="2" fontId="2" fillId="2" borderId="0" xfId="0" applyNumberFormat="1" applyFont="1" applyFill="1" applyBorder="1"/>
    <xf numFmtId="4" fontId="0" fillId="0" borderId="0" xfId="0" applyBorder="1"/>
    <xf numFmtId="4" fontId="0" fillId="0" borderId="0" xfId="0" applyAlignment="1">
      <alignment vertical="center"/>
    </xf>
    <xf numFmtId="4" fontId="2" fillId="0" borderId="0" xfId="0" applyFont="1" applyAlignment="1"/>
    <xf numFmtId="4" fontId="2" fillId="0" borderId="0" xfId="0" applyFont="1" applyAlignment="1">
      <alignment horizontal="left"/>
    </xf>
    <xf numFmtId="4" fontId="2" fillId="0" borderId="0" xfId="0" applyFont="1" applyAlignment="1"/>
    <xf numFmtId="4" fontId="2" fillId="0" borderId="0" xfId="0" applyFont="1" applyAlignment="1">
      <alignment horizontal="left"/>
    </xf>
    <xf numFmtId="4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view="pageLayout" topLeftCell="A2" zoomScaleNormal="100" workbookViewId="0">
      <selection activeCell="K31" sqref="K31"/>
    </sheetView>
  </sheetViews>
  <sheetFormatPr baseColWidth="10" defaultColWidth="8.83203125" defaultRowHeight="13" x14ac:dyDescent="0.15"/>
  <cols>
    <col min="1" max="1" width="11" customWidth="1"/>
    <col min="2" max="2" width="4.5" customWidth="1"/>
    <col min="5" max="5" width="19.5" customWidth="1"/>
    <col min="6" max="6" width="10.33203125" bestFit="1" customWidth="1"/>
    <col min="7" max="7" width="12.6640625" bestFit="1" customWidth="1"/>
    <col min="8" max="8" width="9.5" customWidth="1"/>
    <col min="9" max="9" width="9.1640625" bestFit="1" customWidth="1"/>
    <col min="10" max="10" width="12.6640625" customWidth="1"/>
    <col min="11" max="11" width="10.1640625" bestFit="1" customWidth="1"/>
    <col min="12" max="12" width="10.6640625" bestFit="1" customWidth="1"/>
    <col min="14" max="15" width="10.1640625" bestFit="1" customWidth="1"/>
  </cols>
  <sheetData>
    <row r="1" spans="1:8" x14ac:dyDescent="0.15">
      <c r="C1" s="67" t="s">
        <v>0</v>
      </c>
      <c r="D1" s="67"/>
      <c r="E1" s="67"/>
    </row>
    <row r="3" spans="1:8" x14ac:dyDescent="0.15">
      <c r="C3" s="6" t="s">
        <v>1</v>
      </c>
      <c r="D3" s="6"/>
      <c r="E3" s="6"/>
      <c r="G3" s="67"/>
    </row>
    <row r="4" spans="1:8" x14ac:dyDescent="0.15">
      <c r="A4" s="67"/>
      <c r="C4" s="67"/>
      <c r="D4" s="67"/>
      <c r="E4" s="67"/>
      <c r="G4" s="67"/>
    </row>
    <row r="5" spans="1:8" x14ac:dyDescent="0.15">
      <c r="A5" s="67"/>
      <c r="C5" s="67"/>
      <c r="D5" s="67"/>
      <c r="E5" s="67"/>
      <c r="G5" s="67"/>
    </row>
    <row r="7" spans="1:8" x14ac:dyDescent="0.15">
      <c r="A7" s="56">
        <v>43555</v>
      </c>
      <c r="B7" s="3"/>
      <c r="C7" s="67" t="s">
        <v>2</v>
      </c>
      <c r="D7" s="67"/>
      <c r="E7" s="67"/>
      <c r="F7" s="56">
        <v>43921</v>
      </c>
    </row>
    <row r="8" spans="1:8" x14ac:dyDescent="0.15">
      <c r="A8" s="66"/>
    </row>
    <row r="9" spans="1:8" x14ac:dyDescent="0.15">
      <c r="A9" s="50" t="s">
        <v>3</v>
      </c>
      <c r="C9" t="s">
        <v>4</v>
      </c>
      <c r="F9" t="s">
        <v>3</v>
      </c>
    </row>
    <row r="11" spans="1:8" x14ac:dyDescent="0.15">
      <c r="C11" s="67" t="s">
        <v>5</v>
      </c>
      <c r="D11" s="67"/>
    </row>
    <row r="12" spans="1:8" x14ac:dyDescent="0.15">
      <c r="C12" t="s">
        <v>6</v>
      </c>
    </row>
    <row r="13" spans="1:8" x14ac:dyDescent="0.15">
      <c r="A13">
        <v>7377.72</v>
      </c>
      <c r="C13" t="s">
        <v>7</v>
      </c>
      <c r="F13">
        <v>20.32</v>
      </c>
    </row>
    <row r="14" spans="1:8" x14ac:dyDescent="0.15">
      <c r="A14">
        <v>1614.29</v>
      </c>
      <c r="C14" t="s">
        <v>8</v>
      </c>
      <c r="F14">
        <v>1387.08</v>
      </c>
    </row>
    <row r="16" spans="1:8" x14ac:dyDescent="0.15">
      <c r="C16" s="66" t="s">
        <v>9</v>
      </c>
      <c r="H16" s="66"/>
    </row>
    <row r="17" spans="1:8" x14ac:dyDescent="0.15">
      <c r="A17">
        <v>47880.03</v>
      </c>
      <c r="C17" t="s">
        <v>10</v>
      </c>
      <c r="F17">
        <v>44869.120000000003</v>
      </c>
      <c r="H17" s="66"/>
    </row>
    <row r="18" spans="1:8" x14ac:dyDescent="0.15">
      <c r="A18">
        <v>53195.27</v>
      </c>
      <c r="C18" t="s">
        <v>11</v>
      </c>
      <c r="F18">
        <v>52684.69</v>
      </c>
      <c r="H18" s="66"/>
    </row>
    <row r="21" spans="1:8" x14ac:dyDescent="0.15">
      <c r="A21" s="20">
        <f>SUM(A12:A20)</f>
        <v>110067.31</v>
      </c>
      <c r="B21" s="67"/>
      <c r="C21" s="67" t="s">
        <v>12</v>
      </c>
      <c r="D21" s="67"/>
      <c r="E21" s="67"/>
      <c r="F21" s="20">
        <f>SUM(F12:F20)</f>
        <v>98961.21</v>
      </c>
    </row>
    <row r="25" spans="1:8" x14ac:dyDescent="0.15">
      <c r="C25" s="67" t="s">
        <v>13</v>
      </c>
      <c r="D25" s="67"/>
    </row>
    <row r="27" spans="1:8" x14ac:dyDescent="0.15">
      <c r="C27" s="66" t="s">
        <v>14</v>
      </c>
      <c r="H27" s="2"/>
    </row>
    <row r="28" spans="1:8" x14ac:dyDescent="0.15">
      <c r="A28">
        <v>2499.09</v>
      </c>
      <c r="C28" t="s">
        <v>15</v>
      </c>
      <c r="F28">
        <v>7293.42</v>
      </c>
    </row>
    <row r="29" spans="1:8" x14ac:dyDescent="0.15">
      <c r="A29">
        <v>4794.33</v>
      </c>
      <c r="C29" t="s">
        <v>16</v>
      </c>
      <c r="F29">
        <v>0</v>
      </c>
    </row>
    <row r="31" spans="1:8" x14ac:dyDescent="0.15">
      <c r="A31" s="20">
        <v>102872.89</v>
      </c>
      <c r="C31" s="67" t="s">
        <v>17</v>
      </c>
      <c r="F31" s="20">
        <v>96874.74</v>
      </c>
    </row>
    <row r="33" spans="1:8" x14ac:dyDescent="0.15">
      <c r="C33" s="67" t="s">
        <v>18</v>
      </c>
    </row>
    <row r="34" spans="1:8" x14ac:dyDescent="0.15">
      <c r="C34" s="67"/>
    </row>
    <row r="35" spans="1:8" x14ac:dyDescent="0.15">
      <c r="A35">
        <v>105342.87</v>
      </c>
      <c r="C35" t="s">
        <v>19</v>
      </c>
      <c r="F35">
        <v>102872.89</v>
      </c>
    </row>
    <row r="36" spans="1:8" x14ac:dyDescent="0.15">
      <c r="A36">
        <v>-2469.98</v>
      </c>
      <c r="C36" t="s">
        <v>20</v>
      </c>
      <c r="F36">
        <v>-12785.02</v>
      </c>
    </row>
    <row r="37" spans="1:8" x14ac:dyDescent="0.15">
      <c r="A37" s="20">
        <f>SUM(A35:A36)</f>
        <v>102872.89</v>
      </c>
      <c r="C37" t="s">
        <v>21</v>
      </c>
      <c r="F37" s="20">
        <v>90087.87</v>
      </c>
    </row>
    <row r="41" spans="1:8" ht="12.75" customHeight="1" x14ac:dyDescent="0.15">
      <c r="A41" s="5"/>
      <c r="B41" s="5"/>
      <c r="C41" s="5"/>
      <c r="D41" s="5"/>
      <c r="E41" s="5"/>
      <c r="G41" s="5"/>
      <c r="H41" s="5"/>
    </row>
    <row r="45" spans="1:8" x14ac:dyDescent="0.15">
      <c r="C45" t="s">
        <v>22</v>
      </c>
    </row>
    <row r="48" spans="1:8" x14ac:dyDescent="0.15">
      <c r="A48" t="s">
        <v>23</v>
      </c>
      <c r="E48" t="s">
        <v>24</v>
      </c>
      <c r="F48" t="s">
        <v>25</v>
      </c>
    </row>
    <row r="49" spans="1:6" x14ac:dyDescent="0.15">
      <c r="A49" t="s">
        <v>26</v>
      </c>
      <c r="F49" t="s">
        <v>27</v>
      </c>
    </row>
  </sheetData>
  <phoneticPr fontId="0" type="noConversion"/>
  <pageMargins left="1.46" right="0.35433070866141736" top="1.2204724409448819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Layout" zoomScaleNormal="100" workbookViewId="0">
      <selection activeCell="Q8" sqref="O2:Q8"/>
    </sheetView>
  </sheetViews>
  <sheetFormatPr baseColWidth="10" defaultColWidth="8.83203125" defaultRowHeight="13" x14ac:dyDescent="0.15"/>
  <cols>
    <col min="1" max="1" width="9.1640625" bestFit="1" customWidth="1"/>
    <col min="5" max="5" width="10.5" customWidth="1"/>
    <col min="6" max="6" width="11.1640625" customWidth="1"/>
    <col min="7" max="7" width="13.6640625" customWidth="1"/>
    <col min="8" max="8" width="10.6640625" bestFit="1" customWidth="1"/>
    <col min="9" max="9" width="10.1640625" bestFit="1" customWidth="1"/>
    <col min="11" max="11" width="9.6640625" bestFit="1" customWidth="1"/>
    <col min="12" max="12" width="2.1640625" customWidth="1"/>
    <col min="13" max="13" width="16.83203125" customWidth="1"/>
    <col min="14" max="14" width="18.5" customWidth="1"/>
    <col min="15" max="15" width="10.83203125" bestFit="1" customWidth="1"/>
    <col min="17" max="17" width="10.33203125" bestFit="1" customWidth="1"/>
  </cols>
  <sheetData>
    <row r="1" spans="1:8" x14ac:dyDescent="0.15">
      <c r="A1" t="s">
        <v>0</v>
      </c>
    </row>
    <row r="3" spans="1:8" x14ac:dyDescent="0.15">
      <c r="A3" t="s">
        <v>28</v>
      </c>
    </row>
    <row r="4" spans="1:8" x14ac:dyDescent="0.15">
      <c r="A4" s="66" t="s">
        <v>29</v>
      </c>
      <c r="G4" s="66" t="s">
        <v>30</v>
      </c>
    </row>
    <row r="6" spans="1:8" x14ac:dyDescent="0.15">
      <c r="A6" t="s">
        <v>31</v>
      </c>
      <c r="H6" s="23"/>
    </row>
    <row r="7" spans="1:8" x14ac:dyDescent="0.15">
      <c r="A7" s="66" t="s">
        <v>32</v>
      </c>
      <c r="H7" s="23"/>
    </row>
    <row r="8" spans="1:8" x14ac:dyDescent="0.15">
      <c r="H8" s="23"/>
    </row>
    <row r="9" spans="1:8" x14ac:dyDescent="0.15">
      <c r="A9" s="19" t="s">
        <v>33</v>
      </c>
      <c r="B9" t="s">
        <v>34</v>
      </c>
    </row>
    <row r="10" spans="1:8" x14ac:dyDescent="0.15">
      <c r="B10" t="s">
        <v>35</v>
      </c>
      <c r="E10">
        <v>47880.03</v>
      </c>
    </row>
    <row r="11" spans="1:8" x14ac:dyDescent="0.15">
      <c r="B11" t="s">
        <v>36</v>
      </c>
      <c r="E11">
        <v>53195.27</v>
      </c>
      <c r="F11">
        <v>101075.3</v>
      </c>
    </row>
    <row r="12" spans="1:8" x14ac:dyDescent="0.15">
      <c r="B12" t="s">
        <v>37</v>
      </c>
    </row>
    <row r="13" spans="1:8" x14ac:dyDescent="0.15">
      <c r="B13" t="s">
        <v>38</v>
      </c>
      <c r="E13">
        <v>113691.09</v>
      </c>
    </row>
    <row r="14" spans="1:8" x14ac:dyDescent="0.15">
      <c r="B14" t="s">
        <v>39</v>
      </c>
      <c r="E14">
        <v>43842.09</v>
      </c>
      <c r="F14" s="66">
        <f>SUM(E13:E14)</f>
        <v>157533.18</v>
      </c>
      <c r="G14">
        <f>SUM(F11:F14)</f>
        <v>258608.47999999998</v>
      </c>
    </row>
    <row r="16" spans="1:8" x14ac:dyDescent="0.15">
      <c r="B16" t="s">
        <v>40</v>
      </c>
    </row>
    <row r="17" spans="1:7" x14ac:dyDescent="0.15">
      <c r="B17" t="s">
        <v>38</v>
      </c>
      <c r="E17">
        <v>91202</v>
      </c>
    </row>
    <row r="18" spans="1:7" x14ac:dyDescent="0.15">
      <c r="B18" t="s">
        <v>39</v>
      </c>
      <c r="E18">
        <v>69852.67</v>
      </c>
      <c r="F18">
        <f>SUM(E17:E18)</f>
        <v>161054.66999999998</v>
      </c>
      <c r="G18">
        <v>-161054.67000000001</v>
      </c>
    </row>
    <row r="20" spans="1:7" x14ac:dyDescent="0.15">
      <c r="B20" s="66" t="s">
        <v>41</v>
      </c>
      <c r="G20">
        <v>42.3</v>
      </c>
    </row>
    <row r="21" spans="1:7" x14ac:dyDescent="0.15">
      <c r="B21" s="66"/>
    </row>
    <row r="22" spans="1:7" x14ac:dyDescent="0.15">
      <c r="A22" s="19" t="s">
        <v>42</v>
      </c>
      <c r="B22" t="s">
        <v>43</v>
      </c>
      <c r="G22" s="8">
        <f>SUM(G13:G20)</f>
        <v>97596.109999999971</v>
      </c>
    </row>
    <row r="26" spans="1:7" x14ac:dyDescent="0.15">
      <c r="B26" s="67" t="s">
        <v>44</v>
      </c>
      <c r="C26" s="67"/>
      <c r="D26" s="67"/>
      <c r="E26" s="67"/>
      <c r="F26" s="67"/>
    </row>
    <row r="28" spans="1:7" x14ac:dyDescent="0.15">
      <c r="B28" t="s">
        <v>45</v>
      </c>
      <c r="F28">
        <v>43841.22</v>
      </c>
    </row>
    <row r="29" spans="1:7" x14ac:dyDescent="0.15">
      <c r="B29" s="66" t="s">
        <v>46</v>
      </c>
      <c r="F29">
        <v>1027.9000000000001</v>
      </c>
    </row>
    <row r="30" spans="1:7" x14ac:dyDescent="0.15">
      <c r="B30" t="s">
        <v>47</v>
      </c>
      <c r="F30" s="85">
        <v>52684.69</v>
      </c>
      <c r="G30">
        <f>SUM(F28:F30)</f>
        <v>97553.81</v>
      </c>
    </row>
    <row r="31" spans="1:7" x14ac:dyDescent="0.15">
      <c r="F31" s="9"/>
    </row>
    <row r="32" spans="1:7" x14ac:dyDescent="0.15">
      <c r="B32" t="s">
        <v>41</v>
      </c>
      <c r="F32" s="9"/>
      <c r="G32">
        <v>42.3</v>
      </c>
    </row>
    <row r="34" spans="3:7" ht="14" thickBot="1" x14ac:dyDescent="0.2">
      <c r="C34" t="s">
        <v>43</v>
      </c>
      <c r="G34" s="10">
        <f>SUM(G28:G33)</f>
        <v>97596.11</v>
      </c>
    </row>
    <row r="35" spans="3:7" ht="14" thickTop="1" x14ac:dyDescent="0.15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view="pageLayout" zoomScaleNormal="100" workbookViewId="0">
      <selection activeCell="I32" sqref="I32"/>
    </sheetView>
  </sheetViews>
  <sheetFormatPr baseColWidth="10" defaultColWidth="8.83203125" defaultRowHeight="13" x14ac:dyDescent="0.15"/>
  <cols>
    <col min="1" max="1" width="22" customWidth="1"/>
    <col min="2" max="2" width="18.33203125" customWidth="1"/>
    <col min="3" max="3" width="13.33203125" customWidth="1"/>
    <col min="4" max="4" width="17.6640625" customWidth="1"/>
    <col min="5" max="5" width="11.1640625" customWidth="1"/>
    <col min="6" max="6" width="9.6640625" bestFit="1" customWidth="1"/>
    <col min="9" max="9" width="9.6640625" bestFit="1" customWidth="1"/>
    <col min="11" max="11" width="9.33203125" bestFit="1" customWidth="1"/>
    <col min="13" max="13" width="9.33203125" bestFit="1" customWidth="1"/>
  </cols>
  <sheetData>
    <row r="1" spans="1:5" x14ac:dyDescent="0.15">
      <c r="A1" s="67" t="s">
        <v>0</v>
      </c>
      <c r="B1" s="67"/>
      <c r="D1" s="9"/>
    </row>
    <row r="2" spans="1:5" x14ac:dyDescent="0.15">
      <c r="D2" s="9"/>
    </row>
    <row r="3" spans="1:5" x14ac:dyDescent="0.15">
      <c r="A3" s="67" t="s">
        <v>48</v>
      </c>
      <c r="B3" s="67"/>
      <c r="C3" s="67"/>
      <c r="D3" s="9"/>
    </row>
    <row r="4" spans="1:5" x14ac:dyDescent="0.15">
      <c r="A4" s="6" t="s">
        <v>49</v>
      </c>
      <c r="B4" s="6"/>
      <c r="C4" s="6"/>
      <c r="D4" s="7"/>
    </row>
    <row r="5" spans="1:5" x14ac:dyDescent="0.15">
      <c r="D5" s="9"/>
    </row>
    <row r="6" spans="1:5" x14ac:dyDescent="0.15">
      <c r="D6" s="9"/>
    </row>
    <row r="7" spans="1:5" x14ac:dyDescent="0.15">
      <c r="A7" s="67" t="s">
        <v>50</v>
      </c>
      <c r="B7" t="s">
        <v>51</v>
      </c>
      <c r="C7">
        <v>113691.09</v>
      </c>
      <c r="D7" s="67"/>
    </row>
    <row r="8" spans="1:5" x14ac:dyDescent="0.15">
      <c r="B8" t="s">
        <v>52</v>
      </c>
      <c r="C8">
        <v>43842.09</v>
      </c>
      <c r="D8" s="66">
        <f>SUM(C7:C8)</f>
        <v>157533.18</v>
      </c>
    </row>
    <row r="9" spans="1:5" x14ac:dyDescent="0.15">
      <c r="A9" t="s">
        <v>53</v>
      </c>
      <c r="D9" s="66">
        <v>-5454.29</v>
      </c>
    </row>
    <row r="10" spans="1:5" x14ac:dyDescent="0.15">
      <c r="A10" t="s">
        <v>54</v>
      </c>
      <c r="D10" s="66">
        <v>1407.4</v>
      </c>
    </row>
    <row r="11" spans="1:5" x14ac:dyDescent="0.15">
      <c r="A11" t="s">
        <v>55</v>
      </c>
      <c r="D11" s="9">
        <v>-15324.16</v>
      </c>
    </row>
    <row r="12" spans="1:5" x14ac:dyDescent="0.15">
      <c r="D12" s="9"/>
    </row>
    <row r="13" spans="1:5" x14ac:dyDescent="0.15">
      <c r="A13" s="67" t="s">
        <v>56</v>
      </c>
      <c r="B13" s="67"/>
      <c r="D13" s="28">
        <f>SUM(D7:D12)</f>
        <v>138162.12999999998</v>
      </c>
      <c r="E13" s="67">
        <f>SUM(D8:D11)</f>
        <v>138162.12999999998</v>
      </c>
    </row>
    <row r="14" spans="1:5" x14ac:dyDescent="0.15">
      <c r="D14" s="9"/>
    </row>
    <row r="15" spans="1:5" x14ac:dyDescent="0.15">
      <c r="D15" s="9"/>
    </row>
    <row r="16" spans="1:5" x14ac:dyDescent="0.15">
      <c r="A16" s="67" t="s">
        <v>57</v>
      </c>
      <c r="B16" t="s">
        <v>51</v>
      </c>
      <c r="C16" s="9">
        <v>91202</v>
      </c>
    </row>
    <row r="17" spans="1:6" x14ac:dyDescent="0.15">
      <c r="B17" t="s">
        <v>58</v>
      </c>
      <c r="C17" s="11">
        <v>69852.67</v>
      </c>
      <c r="D17">
        <f>SUM(C16:C17)</f>
        <v>161054.66999999998</v>
      </c>
      <c r="F17" s="17"/>
    </row>
    <row r="18" spans="1:6" x14ac:dyDescent="0.15">
      <c r="A18" t="s">
        <v>59</v>
      </c>
      <c r="C18">
        <v>1387.08</v>
      </c>
      <c r="D18" s="17"/>
    </row>
    <row r="19" spans="1:6" x14ac:dyDescent="0.15">
      <c r="A19" t="s">
        <v>60</v>
      </c>
      <c r="B19" t="s">
        <v>51</v>
      </c>
      <c r="C19" s="9">
        <v>-2499.09</v>
      </c>
    </row>
    <row r="20" spans="1:6" x14ac:dyDescent="0.15">
      <c r="B20" t="s">
        <v>58</v>
      </c>
      <c r="C20" s="11">
        <v>-4794.33</v>
      </c>
      <c r="D20">
        <f>SUM(C18:C20)</f>
        <v>-5906.34</v>
      </c>
    </row>
    <row r="21" spans="1:6" x14ac:dyDescent="0.15">
      <c r="A21" t="s">
        <v>61</v>
      </c>
      <c r="B21" t="s">
        <v>51</v>
      </c>
      <c r="C21" s="9">
        <v>2086.4699999999998</v>
      </c>
    </row>
    <row r="22" spans="1:6" x14ac:dyDescent="0.15">
      <c r="B22" t="s">
        <v>58</v>
      </c>
      <c r="C22" s="11">
        <v>6966.87</v>
      </c>
      <c r="D22" s="66">
        <f>SUM(C21:C22)</f>
        <v>9053.34</v>
      </c>
    </row>
    <row r="23" spans="1:6" x14ac:dyDescent="0.15">
      <c r="A23" t="s">
        <v>62</v>
      </c>
      <c r="D23" s="17">
        <v>-1614.29</v>
      </c>
    </row>
    <row r="24" spans="1:6" x14ac:dyDescent="0.15">
      <c r="A24" t="s">
        <v>63</v>
      </c>
      <c r="D24" s="17">
        <v>-11659.69</v>
      </c>
    </row>
    <row r="25" spans="1:6" x14ac:dyDescent="0.15">
      <c r="A25" s="66" t="s">
        <v>64</v>
      </c>
      <c r="D25" s="17">
        <v>20.32</v>
      </c>
    </row>
    <row r="26" spans="1:6" x14ac:dyDescent="0.15">
      <c r="A26" t="s">
        <v>65</v>
      </c>
      <c r="D26" s="17">
        <v>-0.86</v>
      </c>
    </row>
    <row r="27" spans="1:6" ht="14" thickBot="1" x14ac:dyDescent="0.2">
      <c r="A27" s="67" t="s">
        <v>66</v>
      </c>
      <c r="B27" s="67"/>
      <c r="D27" s="12">
        <f>SUM(D17:D26)</f>
        <v>150947.15</v>
      </c>
      <c r="E27" s="67">
        <f>-SUM(D27)</f>
        <v>-150947.15</v>
      </c>
    </row>
    <row r="28" spans="1:6" ht="14" thickTop="1" x14ac:dyDescent="0.15">
      <c r="D28" s="9"/>
    </row>
    <row r="29" spans="1:6" x14ac:dyDescent="0.15">
      <c r="D29" s="9"/>
    </row>
    <row r="30" spans="1:6" x14ac:dyDescent="0.15">
      <c r="D30" s="9"/>
    </row>
    <row r="31" spans="1:6" ht="14" thickBot="1" x14ac:dyDescent="0.2">
      <c r="A31" s="67" t="s">
        <v>67</v>
      </c>
      <c r="D31" s="9"/>
      <c r="E31" s="10">
        <f>SUM(E13:E28)</f>
        <v>-12785.020000000019</v>
      </c>
    </row>
    <row r="32" spans="1:6" ht="14" thickTop="1" x14ac:dyDescent="0.15">
      <c r="D32" s="9"/>
    </row>
    <row r="33" spans="1:5" x14ac:dyDescent="0.15">
      <c r="D33" s="9"/>
    </row>
    <row r="34" spans="1:5" x14ac:dyDescent="0.15">
      <c r="A34" s="66" t="s">
        <v>68</v>
      </c>
      <c r="D34" s="9"/>
    </row>
    <row r="35" spans="1:5" x14ac:dyDescent="0.15">
      <c r="A35" s="67"/>
      <c r="B35" s="67"/>
      <c r="D35" s="9"/>
    </row>
    <row r="36" spans="1:5" x14ac:dyDescent="0.15">
      <c r="C36" s="29" t="s">
        <v>69</v>
      </c>
      <c r="E36" s="29" t="s">
        <v>69</v>
      </c>
    </row>
    <row r="37" spans="1:5" x14ac:dyDescent="0.15">
      <c r="D37" s="18"/>
    </row>
    <row r="38" spans="1:5" x14ac:dyDescent="0.15">
      <c r="A38" t="s">
        <v>70</v>
      </c>
      <c r="B38" t="s">
        <v>51</v>
      </c>
      <c r="C38" s="66">
        <v>2332.8000000000002</v>
      </c>
      <c r="D38" s="27"/>
    </row>
    <row r="39" spans="1:5" x14ac:dyDescent="0.15">
      <c r="B39" t="s">
        <v>71</v>
      </c>
      <c r="C39">
        <v>1351.99</v>
      </c>
      <c r="D39" s="13"/>
    </row>
    <row r="40" spans="1:5" x14ac:dyDescent="0.15">
      <c r="A40" s="66" t="s">
        <v>72</v>
      </c>
      <c r="D40" s="13" t="s">
        <v>51</v>
      </c>
      <c r="E40">
        <v>10237.58</v>
      </c>
    </row>
    <row r="41" spans="1:5" x14ac:dyDescent="0.15">
      <c r="A41" s="66" t="s">
        <v>72</v>
      </c>
      <c r="D41" s="13" t="s">
        <v>73</v>
      </c>
      <c r="E41">
        <v>5086.58</v>
      </c>
    </row>
    <row r="42" spans="1:5" x14ac:dyDescent="0.15">
      <c r="C42" s="66"/>
      <c r="D42" s="88"/>
    </row>
    <row r="43" spans="1:5" x14ac:dyDescent="0.15">
      <c r="A43" t="s">
        <v>74</v>
      </c>
      <c r="B43" t="s">
        <v>51</v>
      </c>
      <c r="C43">
        <v>7925.1</v>
      </c>
      <c r="D43" s="26"/>
    </row>
    <row r="44" spans="1:5" x14ac:dyDescent="0.15">
      <c r="B44" t="s">
        <v>71</v>
      </c>
      <c r="C44">
        <v>3734.59</v>
      </c>
      <c r="D44" s="26"/>
    </row>
    <row r="45" spans="1:5" x14ac:dyDescent="0.15">
      <c r="D45" s="14"/>
    </row>
    <row r="46" spans="1:5" x14ac:dyDescent="0.15">
      <c r="A46" t="s">
        <v>64</v>
      </c>
      <c r="B46" t="s">
        <v>51</v>
      </c>
      <c r="D46" s="15"/>
      <c r="E46">
        <v>20.32</v>
      </c>
    </row>
    <row r="47" spans="1:5" x14ac:dyDescent="0.15">
      <c r="B47" t="s">
        <v>71</v>
      </c>
      <c r="E47">
        <v>0</v>
      </c>
    </row>
    <row r="49" spans="1:6" ht="14" thickBot="1" x14ac:dyDescent="0.2">
      <c r="C49" s="16">
        <f>SUM(C38:C47)</f>
        <v>15344.48</v>
      </c>
      <c r="E49" s="16">
        <f>SUM(E40:E48)</f>
        <v>15344.48</v>
      </c>
    </row>
    <row r="50" spans="1:6" ht="14" thickTop="1" x14ac:dyDescent="0.15">
      <c r="A50" s="22"/>
    </row>
    <row r="51" spans="1:6" x14ac:dyDescent="0.15">
      <c r="A51" s="21"/>
    </row>
    <row r="52" spans="1:6" x14ac:dyDescent="0.15">
      <c r="A52" s="67"/>
      <c r="D52" s="5"/>
      <c r="E52" s="25"/>
    </row>
    <row r="53" spans="1:6" x14ac:dyDescent="0.15">
      <c r="D53" s="22"/>
      <c r="F53" s="21"/>
    </row>
    <row r="54" spans="1:6" x14ac:dyDescent="0.15">
      <c r="D54" s="21"/>
      <c r="F54" s="23"/>
    </row>
    <row r="55" spans="1:6" x14ac:dyDescent="0.15">
      <c r="D55" s="67"/>
      <c r="E55" s="67"/>
      <c r="F55" s="23"/>
    </row>
    <row r="56" spans="1:6" x14ac:dyDescent="0.15">
      <c r="A56" s="22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view="pageLayout" zoomScaleNormal="100" workbookViewId="0">
      <selection activeCell="I9" sqref="I9"/>
    </sheetView>
  </sheetViews>
  <sheetFormatPr baseColWidth="10" defaultColWidth="8.83203125" defaultRowHeight="13" x14ac:dyDescent="0.15"/>
  <cols>
    <col min="1" max="1" width="10.5" customWidth="1"/>
    <col min="2" max="2" width="1.33203125" customWidth="1"/>
    <col min="6" max="6" width="8.1640625" customWidth="1"/>
    <col min="8" max="8" width="13.33203125" customWidth="1"/>
    <col min="9" max="9" width="10.5" customWidth="1"/>
    <col min="10" max="10" width="10" customWidth="1"/>
  </cols>
  <sheetData>
    <row r="1" spans="1:9" x14ac:dyDescent="0.15">
      <c r="C1" s="67"/>
    </row>
    <row r="2" spans="1:9" x14ac:dyDescent="0.15">
      <c r="C2" s="51" t="s">
        <v>75</v>
      </c>
      <c r="D2" s="51"/>
      <c r="E2" s="51"/>
      <c r="F2" s="51"/>
      <c r="G2" s="51"/>
      <c r="H2" s="51"/>
      <c r="I2" s="51"/>
    </row>
    <row r="3" spans="1:9" x14ac:dyDescent="0.15">
      <c r="C3" s="51" t="s">
        <v>76</v>
      </c>
      <c r="D3" s="51"/>
      <c r="E3" s="51"/>
      <c r="F3" s="51"/>
      <c r="G3" s="51"/>
      <c r="H3" s="51"/>
      <c r="I3" s="51"/>
    </row>
    <row r="4" spans="1:9" x14ac:dyDescent="0.15">
      <c r="C4" s="51" t="s">
        <v>77</v>
      </c>
      <c r="D4" s="51"/>
      <c r="E4" s="51"/>
      <c r="F4" s="51"/>
      <c r="G4" s="51"/>
      <c r="H4" s="51"/>
      <c r="I4" s="51"/>
    </row>
    <row r="6" spans="1:9" x14ac:dyDescent="0.15">
      <c r="A6" s="61">
        <v>43555</v>
      </c>
      <c r="C6" s="67" t="s">
        <v>78</v>
      </c>
      <c r="F6" s="67" t="s">
        <v>79</v>
      </c>
      <c r="I6" s="61">
        <v>43921</v>
      </c>
    </row>
    <row r="7" spans="1:9" x14ac:dyDescent="0.15">
      <c r="A7">
        <v>140.03</v>
      </c>
      <c r="C7" t="s">
        <v>80</v>
      </c>
      <c r="F7" t="s">
        <v>81</v>
      </c>
      <c r="I7">
        <v>130.99</v>
      </c>
    </row>
    <row r="8" spans="1:9" x14ac:dyDescent="0.15">
      <c r="A8">
        <v>140</v>
      </c>
      <c r="C8" s="66" t="s">
        <v>82</v>
      </c>
      <c r="F8" s="66" t="s">
        <v>83</v>
      </c>
      <c r="I8">
        <v>420</v>
      </c>
    </row>
    <row r="9" spans="1:9" x14ac:dyDescent="0.15">
      <c r="A9">
        <v>700</v>
      </c>
      <c r="C9" s="66" t="s">
        <v>84</v>
      </c>
      <c r="F9" s="66" t="s">
        <v>85</v>
      </c>
      <c r="I9">
        <v>0</v>
      </c>
    </row>
    <row r="10" spans="1:9" x14ac:dyDescent="0.15">
      <c r="A10">
        <v>568.99</v>
      </c>
      <c r="C10" s="66" t="s">
        <v>86</v>
      </c>
      <c r="F10" s="66" t="s">
        <v>87</v>
      </c>
      <c r="I10">
        <v>1023.3</v>
      </c>
    </row>
    <row r="11" spans="1:9" x14ac:dyDescent="0.15">
      <c r="A11">
        <v>85.95</v>
      </c>
      <c r="C11" s="66" t="s">
        <v>88</v>
      </c>
      <c r="F11" s="66" t="s">
        <v>89</v>
      </c>
      <c r="I11">
        <v>0</v>
      </c>
    </row>
    <row r="12" spans="1:9" x14ac:dyDescent="0.15">
      <c r="A12">
        <v>30</v>
      </c>
      <c r="C12" t="s">
        <v>90</v>
      </c>
      <c r="F12" t="s">
        <v>91</v>
      </c>
      <c r="I12">
        <v>0</v>
      </c>
    </row>
    <row r="13" spans="1:9" x14ac:dyDescent="0.15">
      <c r="C13" s="66"/>
      <c r="F13" s="66"/>
    </row>
    <row r="14" spans="1:9" x14ac:dyDescent="0.15">
      <c r="C14" s="66"/>
      <c r="F14" s="66"/>
    </row>
    <row r="15" spans="1:9" x14ac:dyDescent="0.15">
      <c r="C15" s="66"/>
      <c r="F15" s="66"/>
    </row>
    <row r="16" spans="1:9" x14ac:dyDescent="0.15">
      <c r="A16" s="10">
        <f>SUM(A8:A12)</f>
        <v>1524.94</v>
      </c>
      <c r="F16" s="67" t="s">
        <v>92</v>
      </c>
      <c r="I16" s="57">
        <f>SUM(I7:I15)</f>
        <v>1574.29</v>
      </c>
    </row>
    <row r="17" spans="3:9" ht="14" thickTop="1" x14ac:dyDescent="0.15"/>
    <row r="18" spans="3:9" x14ac:dyDescent="0.15">
      <c r="C18" s="67"/>
    </row>
    <row r="20" spans="3:9" x14ac:dyDescent="0.15">
      <c r="H20" s="67"/>
      <c r="I20" s="67"/>
    </row>
    <row r="21" spans="3:9" x14ac:dyDescent="0.15">
      <c r="H21" s="67"/>
      <c r="I21" s="67"/>
    </row>
    <row r="22" spans="3:9" x14ac:dyDescent="0.15">
      <c r="H22" s="67"/>
      <c r="I22" s="67"/>
    </row>
    <row r="23" spans="3:9" x14ac:dyDescent="0.15">
      <c r="C23" s="67"/>
      <c r="D23" s="67"/>
      <c r="E23" s="67"/>
    </row>
    <row r="24" spans="3:9" x14ac:dyDescent="0.15">
      <c r="C24" s="4"/>
      <c r="D24" s="4"/>
      <c r="E24" s="4"/>
      <c r="F24" s="4"/>
      <c r="G24" s="4"/>
      <c r="H24" s="4"/>
    </row>
    <row r="26" spans="3:9" ht="41.25" customHeight="1" x14ac:dyDescent="0.15"/>
  </sheetData>
  <phoneticPr fontId="0" type="noConversion"/>
  <pageMargins left="0.59055118110236227" right="0.74803149606299213" top="1.7716535433070868" bottom="0.98425196850393704" header="0.51181102362204722" footer="0.51181102362204722"/>
  <pageSetup paperSize="9" orientation="portrait" horizontalDpi="300" verticalDpi="300" r:id="rId1"/>
  <headerFooter alignWithMargins="0">
    <oddHeader>&amp;L&amp;14INGLETON PARISH COUNCIL
2016-2017 ACCOUNTS
Statement of S137 Payments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tabSelected="1" view="pageLayout" zoomScaleNormal="100" workbookViewId="0">
      <selection activeCell="E43" sqref="E43"/>
    </sheetView>
  </sheetViews>
  <sheetFormatPr baseColWidth="10" defaultColWidth="8.83203125" defaultRowHeight="13" x14ac:dyDescent="0.15"/>
  <cols>
    <col min="1" max="1" width="21.83203125" customWidth="1"/>
    <col min="2" max="2" width="25.1640625" customWidth="1"/>
    <col min="3" max="3" width="11" customWidth="1"/>
    <col min="4" max="4" width="14.1640625" customWidth="1"/>
    <col min="5" max="5" width="22.6640625" style="29" customWidth="1"/>
    <col min="6" max="6" width="11.33203125" customWidth="1"/>
    <col min="7" max="7" width="24.5" customWidth="1"/>
  </cols>
  <sheetData>
    <row r="1" spans="1:7" x14ac:dyDescent="0.15">
      <c r="A1" s="67"/>
    </row>
    <row r="2" spans="1:7" x14ac:dyDescent="0.15">
      <c r="A2" s="67" t="s">
        <v>93</v>
      </c>
    </row>
    <row r="3" spans="1:7" ht="16" x14ac:dyDescent="0.2">
      <c r="A3" s="42" t="s">
        <v>94</v>
      </c>
      <c r="B3" s="42" t="s">
        <v>95</v>
      </c>
      <c r="C3" s="42" t="s">
        <v>96</v>
      </c>
      <c r="D3" s="42" t="s">
        <v>97</v>
      </c>
      <c r="E3" s="58" t="s">
        <v>98</v>
      </c>
      <c r="F3" s="42" t="s">
        <v>99</v>
      </c>
      <c r="G3" s="42" t="s">
        <v>100</v>
      </c>
    </row>
    <row r="4" spans="1:7" ht="16" x14ac:dyDescent="0.2">
      <c r="A4" s="42"/>
      <c r="B4" s="42"/>
      <c r="C4" s="42" t="s">
        <v>101</v>
      </c>
      <c r="D4" s="29" t="s">
        <v>69</v>
      </c>
      <c r="E4" s="58"/>
      <c r="F4" s="42"/>
      <c r="G4" s="42"/>
    </row>
    <row r="5" spans="1:7" ht="16" x14ac:dyDescent="0.2">
      <c r="A5" s="42"/>
      <c r="B5" s="42"/>
      <c r="C5" s="43"/>
      <c r="D5" s="42"/>
      <c r="E5" s="58"/>
      <c r="F5" s="42"/>
      <c r="G5" s="42"/>
    </row>
    <row r="6" spans="1:7" x14ac:dyDescent="0.15">
      <c r="E6" s="50"/>
      <c r="G6" s="66"/>
    </row>
    <row r="7" spans="1:7" x14ac:dyDescent="0.15">
      <c r="E7" s="50"/>
      <c r="G7" s="66"/>
    </row>
    <row r="8" spans="1:7" x14ac:dyDescent="0.15">
      <c r="E8" s="50"/>
    </row>
    <row r="9" spans="1:7" x14ac:dyDescent="0.15">
      <c r="A9" s="66" t="s">
        <v>71</v>
      </c>
      <c r="C9" s="44" t="s">
        <v>102</v>
      </c>
      <c r="D9" s="67">
        <v>1478992</v>
      </c>
      <c r="E9" s="50" t="s">
        <v>103</v>
      </c>
      <c r="G9" s="66" t="s">
        <v>104</v>
      </c>
    </row>
    <row r="10" spans="1:7" x14ac:dyDescent="0.15">
      <c r="A10" s="66" t="s">
        <v>105</v>
      </c>
      <c r="B10" s="66" t="s">
        <v>106</v>
      </c>
      <c r="C10" s="44" t="s">
        <v>107</v>
      </c>
      <c r="D10" s="30" t="s">
        <v>3</v>
      </c>
      <c r="E10" s="29" t="s">
        <v>103</v>
      </c>
      <c r="G10" s="66" t="s">
        <v>108</v>
      </c>
    </row>
    <row r="11" spans="1:7" x14ac:dyDescent="0.15">
      <c r="A11" s="66" t="s">
        <v>109</v>
      </c>
      <c r="C11" s="33" t="s">
        <v>110</v>
      </c>
      <c r="D11" s="9" t="s">
        <v>3</v>
      </c>
      <c r="E11" s="29" t="s">
        <v>103</v>
      </c>
      <c r="G11" s="66" t="s">
        <v>104</v>
      </c>
    </row>
    <row r="12" spans="1:7" x14ac:dyDescent="0.15">
      <c r="A12" s="66" t="s">
        <v>111</v>
      </c>
      <c r="B12" s="66" t="s">
        <v>112</v>
      </c>
      <c r="C12" s="33" t="s">
        <v>113</v>
      </c>
      <c r="D12" s="9" t="s">
        <v>3</v>
      </c>
      <c r="E12" s="29" t="s">
        <v>103</v>
      </c>
      <c r="G12" s="66"/>
    </row>
    <row r="13" spans="1:7" x14ac:dyDescent="0.15">
      <c r="A13" s="66"/>
      <c r="C13" s="33"/>
      <c r="D13" s="9"/>
      <c r="G13" s="66"/>
    </row>
    <row r="14" spans="1:7" x14ac:dyDescent="0.15">
      <c r="A14" s="67" t="s">
        <v>114</v>
      </c>
      <c r="C14" s="33"/>
    </row>
    <row r="15" spans="1:7" x14ac:dyDescent="0.15">
      <c r="A15" s="45"/>
      <c r="C15" s="33"/>
    </row>
    <row r="16" spans="1:7" x14ac:dyDescent="0.15">
      <c r="A16" t="s">
        <v>115</v>
      </c>
      <c r="C16" s="44" t="s">
        <v>116</v>
      </c>
      <c r="D16" s="67">
        <v>121735</v>
      </c>
      <c r="G16" s="66" t="s">
        <v>104</v>
      </c>
    </row>
    <row r="17" spans="1:7" x14ac:dyDescent="0.15">
      <c r="A17" t="s">
        <v>117</v>
      </c>
      <c r="C17" s="44" t="s">
        <v>116</v>
      </c>
      <c r="D17" s="67">
        <v>23512</v>
      </c>
    </row>
    <row r="18" spans="1:7" x14ac:dyDescent="0.15">
      <c r="A18" t="s">
        <v>118</v>
      </c>
      <c r="C18" s="44" t="s">
        <v>119</v>
      </c>
      <c r="D18" s="30">
        <v>2912</v>
      </c>
      <c r="G18" s="66" t="s">
        <v>104</v>
      </c>
    </row>
    <row r="19" spans="1:7" x14ac:dyDescent="0.15">
      <c r="A19" t="s">
        <v>120</v>
      </c>
      <c r="C19" s="33"/>
      <c r="D19" s="67">
        <v>5805</v>
      </c>
      <c r="G19" s="66" t="s">
        <v>104</v>
      </c>
    </row>
    <row r="20" spans="1:7" x14ac:dyDescent="0.15">
      <c r="A20" s="66" t="s">
        <v>89</v>
      </c>
      <c r="C20" s="33"/>
      <c r="D20" s="67">
        <v>3494</v>
      </c>
      <c r="G20" s="66" t="s">
        <v>104</v>
      </c>
    </row>
    <row r="21" spans="1:7" x14ac:dyDescent="0.15">
      <c r="A21" t="s">
        <v>121</v>
      </c>
      <c r="C21" s="44" t="s">
        <v>122</v>
      </c>
      <c r="D21" s="67">
        <v>91900</v>
      </c>
    </row>
    <row r="22" spans="1:7" x14ac:dyDescent="0.15">
      <c r="A22" t="s">
        <v>123</v>
      </c>
      <c r="C22" s="44" t="s">
        <v>119</v>
      </c>
      <c r="D22" s="67">
        <v>337</v>
      </c>
    </row>
    <row r="23" spans="1:7" x14ac:dyDescent="0.15">
      <c r="A23" t="s">
        <v>124</v>
      </c>
      <c r="C23" s="44" t="s">
        <v>125</v>
      </c>
      <c r="D23" s="67">
        <v>10418</v>
      </c>
      <c r="G23" s="66" t="s">
        <v>104</v>
      </c>
    </row>
    <row r="24" spans="1:7" x14ac:dyDescent="0.15">
      <c r="A24" t="s">
        <v>126</v>
      </c>
      <c r="C24" s="44" t="s">
        <v>116</v>
      </c>
      <c r="D24" s="67">
        <v>1436</v>
      </c>
      <c r="E24" s="50" t="s">
        <v>127</v>
      </c>
      <c r="G24" s="66" t="s">
        <v>104</v>
      </c>
    </row>
    <row r="25" spans="1:7" x14ac:dyDescent="0.15">
      <c r="A25" s="66" t="s">
        <v>128</v>
      </c>
      <c r="C25" s="44" t="s">
        <v>129</v>
      </c>
      <c r="D25" s="67">
        <v>254.81</v>
      </c>
      <c r="E25" s="50" t="s">
        <v>130</v>
      </c>
    </row>
    <row r="26" spans="1:7" x14ac:dyDescent="0.15">
      <c r="A26" s="66" t="s">
        <v>131</v>
      </c>
      <c r="B26" s="66"/>
      <c r="C26" s="44" t="s">
        <v>132</v>
      </c>
      <c r="D26" s="67">
        <v>460</v>
      </c>
      <c r="E26" s="50" t="s">
        <v>133</v>
      </c>
      <c r="G26" s="66" t="s">
        <v>104</v>
      </c>
    </row>
    <row r="27" spans="1:7" x14ac:dyDescent="0.15">
      <c r="A27" s="66" t="s">
        <v>134</v>
      </c>
      <c r="C27" s="44" t="s">
        <v>122</v>
      </c>
      <c r="D27" s="67">
        <v>38671</v>
      </c>
      <c r="G27" s="66" t="s">
        <v>104</v>
      </c>
    </row>
    <row r="28" spans="1:7" x14ac:dyDescent="0.15">
      <c r="A28" s="66" t="s">
        <v>135</v>
      </c>
      <c r="B28" t="s">
        <v>136</v>
      </c>
      <c r="C28" s="44" t="s">
        <v>137</v>
      </c>
      <c r="D28" s="67">
        <v>179.99</v>
      </c>
      <c r="E28" s="50" t="s">
        <v>133</v>
      </c>
      <c r="G28" s="66" t="s">
        <v>104</v>
      </c>
    </row>
    <row r="29" spans="1:7" x14ac:dyDescent="0.15">
      <c r="A29" s="66" t="s">
        <v>138</v>
      </c>
      <c r="C29" s="44" t="s">
        <v>102</v>
      </c>
      <c r="D29" s="67">
        <v>181466</v>
      </c>
      <c r="G29" s="66" t="s">
        <v>104</v>
      </c>
    </row>
    <row r="30" spans="1:7" ht="14" thickBot="1" x14ac:dyDescent="0.2">
      <c r="A30" s="66" t="s">
        <v>139</v>
      </c>
      <c r="C30" s="33">
        <v>2017</v>
      </c>
      <c r="D30" s="67">
        <v>9050</v>
      </c>
      <c r="G30" s="66" t="s">
        <v>104</v>
      </c>
    </row>
    <row r="31" spans="1:7" ht="14" thickBot="1" x14ac:dyDescent="0.2">
      <c r="C31" s="67" t="s">
        <v>92</v>
      </c>
      <c r="D31" s="46">
        <f>SUM(D6:D30)</f>
        <v>1970622.8</v>
      </c>
    </row>
    <row r="32" spans="1:7" x14ac:dyDescent="0.15">
      <c r="C32" s="67"/>
      <c r="D32" s="67"/>
    </row>
    <row r="33" spans="1:4" x14ac:dyDescent="0.15">
      <c r="A33" t="s">
        <v>140</v>
      </c>
      <c r="C33" s="67"/>
      <c r="D33" s="67"/>
    </row>
    <row r="35" spans="1:4" x14ac:dyDescent="0.15">
      <c r="A35" t="s">
        <v>141</v>
      </c>
    </row>
    <row r="36" spans="1:4" x14ac:dyDescent="0.15">
      <c r="A36" t="s">
        <v>142</v>
      </c>
    </row>
    <row r="37" spans="1:4" x14ac:dyDescent="0.15">
      <c r="A37" s="66" t="s">
        <v>143</v>
      </c>
    </row>
    <row r="38" spans="1:4" x14ac:dyDescent="0.15">
      <c r="A38" s="67" t="s">
        <v>144</v>
      </c>
    </row>
    <row r="39" spans="1:4" x14ac:dyDescent="0.15">
      <c r="A39" s="66" t="s">
        <v>145</v>
      </c>
      <c r="B39" s="66" t="s">
        <v>146</v>
      </c>
      <c r="C39" s="33">
        <v>2008</v>
      </c>
      <c r="D39" s="67">
        <v>77016</v>
      </c>
    </row>
    <row r="40" spans="1:4" x14ac:dyDescent="0.15">
      <c r="A40" s="66" t="s">
        <v>147</v>
      </c>
      <c r="B40" s="66" t="s">
        <v>146</v>
      </c>
      <c r="C40" s="33">
        <v>2010</v>
      </c>
      <c r="D40" s="67">
        <v>180040</v>
      </c>
    </row>
    <row r="41" spans="1:4" x14ac:dyDescent="0.15">
      <c r="A41" s="66" t="s">
        <v>148</v>
      </c>
      <c r="B41" s="17" t="s">
        <v>149</v>
      </c>
      <c r="C41" s="44" t="s">
        <v>150</v>
      </c>
      <c r="D41" s="30" t="s">
        <v>3</v>
      </c>
    </row>
  </sheetData>
  <pageMargins left="0.7" right="0.7" top="0.75" bottom="0.75" header="0.3" footer="0.3"/>
  <pageSetup paperSize="9" orientation="landscape" r:id="rId1"/>
  <headerFooter>
    <oddHeader>&amp;C&amp;"Arial,Bold"&amp;12INGLETON PARISH COUNCIL 
ASSET REGISTER
MARCH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5"/>
  <sheetViews>
    <sheetView workbookViewId="0">
      <selection activeCell="E16" sqref="E16"/>
    </sheetView>
  </sheetViews>
  <sheetFormatPr baseColWidth="10" defaultColWidth="8.83203125" defaultRowHeight="13" x14ac:dyDescent="0.15"/>
  <cols>
    <col min="1" max="1" width="22.83203125" customWidth="1"/>
    <col min="2" max="2" width="24.6640625" customWidth="1"/>
    <col min="3" max="3" width="7.33203125" customWidth="1"/>
    <col min="4" max="4" width="7.5" customWidth="1"/>
    <col min="5" max="5" width="66.5" customWidth="1"/>
  </cols>
  <sheetData>
    <row r="1" spans="1:5" ht="18" x14ac:dyDescent="0.2">
      <c r="A1" s="32" t="s">
        <v>0</v>
      </c>
      <c r="C1" s="33"/>
      <c r="D1" s="33"/>
    </row>
    <row r="2" spans="1:5" x14ac:dyDescent="0.15">
      <c r="C2" s="33"/>
      <c r="D2" s="33"/>
    </row>
    <row r="3" spans="1:5" x14ac:dyDescent="0.15">
      <c r="A3" s="34" t="s">
        <v>151</v>
      </c>
      <c r="B3" s="34"/>
      <c r="C3" s="35"/>
      <c r="D3" s="35"/>
      <c r="E3" s="34"/>
    </row>
    <row r="4" spans="1:5" x14ac:dyDescent="0.15">
      <c r="A4" s="36"/>
      <c r="B4" s="36"/>
      <c r="C4" s="37"/>
      <c r="D4" s="37"/>
      <c r="E4" s="36"/>
    </row>
    <row r="5" spans="1:5" x14ac:dyDescent="0.15">
      <c r="A5" s="36"/>
      <c r="B5" s="36"/>
      <c r="C5" s="37" t="s">
        <v>152</v>
      </c>
      <c r="D5" s="37"/>
      <c r="E5" s="36"/>
    </row>
    <row r="6" spans="1:5" x14ac:dyDescent="0.15">
      <c r="A6" s="36" t="s">
        <v>153</v>
      </c>
      <c r="B6" s="36" t="s">
        <v>154</v>
      </c>
      <c r="C6" s="37" t="s">
        <v>155</v>
      </c>
      <c r="D6" s="37" t="s">
        <v>156</v>
      </c>
      <c r="E6" s="36" t="s">
        <v>157</v>
      </c>
    </row>
    <row r="7" spans="1:5" x14ac:dyDescent="0.15">
      <c r="A7" s="36"/>
      <c r="B7" s="36"/>
      <c r="C7" s="37"/>
      <c r="D7" s="37"/>
      <c r="E7" s="36"/>
    </row>
    <row r="8" spans="1:5" x14ac:dyDescent="0.15">
      <c r="A8" s="38"/>
      <c r="B8" s="38"/>
      <c r="C8" s="39"/>
      <c r="D8" s="39"/>
      <c r="E8" s="38"/>
    </row>
    <row r="9" spans="1:5" x14ac:dyDescent="0.15">
      <c r="A9" s="36" t="s">
        <v>158</v>
      </c>
      <c r="B9" s="38" t="s">
        <v>159</v>
      </c>
      <c r="C9" s="39" t="s">
        <v>160</v>
      </c>
      <c r="D9" s="39">
        <v>3</v>
      </c>
      <c r="E9" s="38" t="s">
        <v>161</v>
      </c>
    </row>
    <row r="10" spans="1:5" x14ac:dyDescent="0.15">
      <c r="A10" s="38" t="s">
        <v>162</v>
      </c>
      <c r="B10" s="38" t="s">
        <v>163</v>
      </c>
      <c r="C10" s="39" t="s">
        <v>164</v>
      </c>
      <c r="D10" s="39">
        <v>3</v>
      </c>
      <c r="E10" s="38"/>
    </row>
    <row r="11" spans="1:5" x14ac:dyDescent="0.15">
      <c r="A11" s="38" t="s">
        <v>165</v>
      </c>
      <c r="B11" s="38" t="s">
        <v>166</v>
      </c>
      <c r="C11" s="39" t="s">
        <v>160</v>
      </c>
      <c r="D11" s="39">
        <v>3</v>
      </c>
      <c r="E11" s="38"/>
    </row>
    <row r="12" spans="1:5" x14ac:dyDescent="0.15">
      <c r="A12" s="38" t="s">
        <v>167</v>
      </c>
      <c r="B12" s="38" t="s">
        <v>168</v>
      </c>
      <c r="C12" s="39">
        <v>1</v>
      </c>
      <c r="D12" s="39" t="s">
        <v>169</v>
      </c>
      <c r="E12" s="38"/>
    </row>
    <row r="13" spans="1:5" x14ac:dyDescent="0.15">
      <c r="A13" s="38" t="s">
        <v>170</v>
      </c>
      <c r="B13" s="38" t="s">
        <v>171</v>
      </c>
      <c r="C13" s="39" t="s">
        <v>169</v>
      </c>
      <c r="D13" s="39" t="s">
        <v>160</v>
      </c>
      <c r="E13" s="38"/>
    </row>
    <row r="14" spans="1:5" x14ac:dyDescent="0.15">
      <c r="A14" s="38" t="s">
        <v>172</v>
      </c>
      <c r="B14" s="38" t="s">
        <v>173</v>
      </c>
      <c r="C14" s="39" t="s">
        <v>169</v>
      </c>
      <c r="D14" s="39" t="s">
        <v>164</v>
      </c>
      <c r="E14" s="38"/>
    </row>
    <row r="15" spans="1:5" x14ac:dyDescent="0.15">
      <c r="A15" s="38" t="s">
        <v>174</v>
      </c>
      <c r="B15" s="38" t="s">
        <v>175</v>
      </c>
      <c r="C15" s="39" t="s">
        <v>169</v>
      </c>
      <c r="D15" s="39" t="s">
        <v>169</v>
      </c>
      <c r="E15" s="38" t="s">
        <v>176</v>
      </c>
    </row>
    <row r="16" spans="1:5" x14ac:dyDescent="0.15">
      <c r="A16" s="38" t="s">
        <v>177</v>
      </c>
      <c r="B16" s="38" t="s">
        <v>178</v>
      </c>
      <c r="C16" s="39" t="s">
        <v>169</v>
      </c>
      <c r="D16" s="39" t="s">
        <v>169</v>
      </c>
      <c r="E16" s="38" t="s">
        <v>179</v>
      </c>
    </row>
    <row r="17" spans="1:5" x14ac:dyDescent="0.15">
      <c r="A17" s="36" t="s">
        <v>180</v>
      </c>
      <c r="B17" s="38" t="s">
        <v>181</v>
      </c>
      <c r="C17" s="39" t="s">
        <v>164</v>
      </c>
      <c r="D17" s="39" t="s">
        <v>164</v>
      </c>
      <c r="E17" s="38" t="s">
        <v>182</v>
      </c>
    </row>
    <row r="18" spans="1:5" x14ac:dyDescent="0.15">
      <c r="A18" s="36" t="s">
        <v>183</v>
      </c>
      <c r="B18" s="38"/>
      <c r="C18" s="39"/>
      <c r="D18" s="39"/>
      <c r="E18" s="38" t="s">
        <v>184</v>
      </c>
    </row>
    <row r="19" spans="1:5" x14ac:dyDescent="0.15">
      <c r="A19" s="36"/>
      <c r="B19" s="38"/>
      <c r="C19" s="39"/>
      <c r="D19" s="39"/>
      <c r="E19" s="38" t="s">
        <v>185</v>
      </c>
    </row>
    <row r="20" spans="1:5" x14ac:dyDescent="0.15">
      <c r="A20" s="36"/>
      <c r="B20" s="38"/>
      <c r="C20" s="39"/>
      <c r="D20" s="39"/>
      <c r="E20" s="38" t="s">
        <v>186</v>
      </c>
    </row>
    <row r="21" spans="1:5" x14ac:dyDescent="0.15">
      <c r="A21" s="36"/>
      <c r="B21" s="38"/>
      <c r="C21" s="39"/>
      <c r="D21" s="39"/>
      <c r="E21" s="38" t="s">
        <v>187</v>
      </c>
    </row>
    <row r="22" spans="1:5" x14ac:dyDescent="0.15">
      <c r="A22" s="36"/>
      <c r="B22" s="38" t="s">
        <v>188</v>
      </c>
      <c r="C22" s="39" t="s">
        <v>169</v>
      </c>
      <c r="D22" s="39" t="s">
        <v>164</v>
      </c>
      <c r="E22" s="38" t="s">
        <v>189</v>
      </c>
    </row>
    <row r="23" spans="1:5" x14ac:dyDescent="0.15">
      <c r="A23" s="38"/>
      <c r="B23" s="38" t="s">
        <v>190</v>
      </c>
      <c r="C23" s="39" t="s">
        <v>164</v>
      </c>
      <c r="D23" s="39" t="s">
        <v>164</v>
      </c>
      <c r="E23" s="38" t="s">
        <v>191</v>
      </c>
    </row>
    <row r="24" spans="1:5" x14ac:dyDescent="0.15">
      <c r="A24" s="38"/>
      <c r="B24" s="38"/>
      <c r="C24" s="39"/>
      <c r="D24" s="39"/>
      <c r="E24" s="38" t="s">
        <v>192</v>
      </c>
    </row>
    <row r="25" spans="1:5" x14ac:dyDescent="0.15">
      <c r="A25" s="38"/>
      <c r="B25" s="38" t="s">
        <v>89</v>
      </c>
      <c r="C25" s="39" t="s">
        <v>160</v>
      </c>
      <c r="D25" s="39" t="s">
        <v>169</v>
      </c>
      <c r="E25" s="38" t="s">
        <v>193</v>
      </c>
    </row>
    <row r="26" spans="1:5" x14ac:dyDescent="0.15">
      <c r="A26" s="38"/>
      <c r="B26" s="38" t="s">
        <v>115</v>
      </c>
      <c r="C26" s="39" t="s">
        <v>169</v>
      </c>
      <c r="D26" s="39" t="s">
        <v>164</v>
      </c>
      <c r="E26" s="38" t="s">
        <v>194</v>
      </c>
    </row>
    <row r="27" spans="1:5" x14ac:dyDescent="0.15">
      <c r="A27" s="38"/>
      <c r="B27" s="38"/>
      <c r="C27" s="39"/>
      <c r="D27" s="39"/>
      <c r="E27" s="38" t="s">
        <v>195</v>
      </c>
    </row>
    <row r="28" spans="1:5" x14ac:dyDescent="0.15">
      <c r="A28" s="38"/>
      <c r="B28" s="38" t="s">
        <v>71</v>
      </c>
      <c r="C28" s="39" t="s">
        <v>164</v>
      </c>
      <c r="D28" s="39" t="s">
        <v>164</v>
      </c>
      <c r="E28" s="38" t="s">
        <v>196</v>
      </c>
    </row>
    <row r="29" spans="1:5" x14ac:dyDescent="0.15">
      <c r="A29" s="38"/>
      <c r="B29" s="38"/>
      <c r="C29" s="39"/>
      <c r="D29" s="39"/>
      <c r="E29" s="38" t="s">
        <v>197</v>
      </c>
    </row>
    <row r="30" spans="1:5" x14ac:dyDescent="0.15">
      <c r="A30" s="38"/>
      <c r="B30" s="38"/>
      <c r="C30" s="39"/>
      <c r="D30" s="39"/>
      <c r="E30" s="38" t="s">
        <v>198</v>
      </c>
    </row>
    <row r="31" spans="1:5" x14ac:dyDescent="0.15">
      <c r="A31" s="38"/>
      <c r="B31" s="38"/>
      <c r="C31" s="39"/>
      <c r="D31" s="39"/>
      <c r="E31" s="38" t="s">
        <v>199</v>
      </c>
    </row>
    <row r="32" spans="1:5" x14ac:dyDescent="0.15">
      <c r="A32" s="38"/>
      <c r="B32" s="38"/>
      <c r="C32" s="39"/>
      <c r="D32" s="39"/>
      <c r="E32" s="38" t="s">
        <v>200</v>
      </c>
    </row>
    <row r="33" spans="1:5" x14ac:dyDescent="0.15">
      <c r="A33" s="38"/>
      <c r="B33" s="38"/>
      <c r="C33" s="39"/>
      <c r="D33" s="39"/>
      <c r="E33" s="38" t="s">
        <v>201</v>
      </c>
    </row>
    <row r="34" spans="1:5" x14ac:dyDescent="0.15">
      <c r="A34" s="38"/>
      <c r="B34" s="38"/>
      <c r="C34" s="39"/>
      <c r="D34" s="39"/>
      <c r="E34" s="38" t="s">
        <v>202</v>
      </c>
    </row>
    <row r="35" spans="1:5" x14ac:dyDescent="0.15">
      <c r="A35" s="38"/>
      <c r="B35" s="38" t="s">
        <v>203</v>
      </c>
      <c r="C35" s="39" t="s">
        <v>164</v>
      </c>
      <c r="D35" s="39" t="s">
        <v>169</v>
      </c>
      <c r="E35" s="38" t="s">
        <v>204</v>
      </c>
    </row>
    <row r="36" spans="1:5" x14ac:dyDescent="0.15">
      <c r="A36" s="38" t="s">
        <v>205</v>
      </c>
      <c r="B36" s="38" t="s">
        <v>206</v>
      </c>
      <c r="C36" s="39" t="s">
        <v>164</v>
      </c>
      <c r="D36" s="39" t="s">
        <v>169</v>
      </c>
      <c r="E36" s="38" t="s">
        <v>207</v>
      </c>
    </row>
    <row r="37" spans="1:5" x14ac:dyDescent="0.15">
      <c r="A37" s="38"/>
      <c r="B37" s="38" t="s">
        <v>208</v>
      </c>
      <c r="C37" s="39" t="s">
        <v>164</v>
      </c>
      <c r="D37" s="39" t="s">
        <v>169</v>
      </c>
      <c r="E37" s="38" t="s">
        <v>209</v>
      </c>
    </row>
    <row r="38" spans="1:5" x14ac:dyDescent="0.15">
      <c r="A38" s="38" t="s">
        <v>210</v>
      </c>
      <c r="B38" s="47" t="s">
        <v>211</v>
      </c>
      <c r="C38" s="39"/>
      <c r="D38" s="39"/>
      <c r="E38" s="38" t="s">
        <v>212</v>
      </c>
    </row>
    <row r="39" spans="1:5" x14ac:dyDescent="0.15">
      <c r="A39" s="38" t="s">
        <v>213</v>
      </c>
      <c r="B39" s="38" t="s">
        <v>211</v>
      </c>
      <c r="C39" s="39" t="s">
        <v>164</v>
      </c>
      <c r="D39" s="39" t="s">
        <v>169</v>
      </c>
      <c r="E39" s="38" t="s">
        <v>214</v>
      </c>
    </row>
    <row r="40" spans="1:5" x14ac:dyDescent="0.15">
      <c r="A40" s="38" t="s">
        <v>215</v>
      </c>
      <c r="B40" s="38" t="s">
        <v>216</v>
      </c>
      <c r="C40" s="39" t="s">
        <v>169</v>
      </c>
      <c r="D40" s="39" t="s">
        <v>169</v>
      </c>
      <c r="E40" s="38" t="s">
        <v>217</v>
      </c>
    </row>
    <row r="41" spans="1:5" x14ac:dyDescent="0.15">
      <c r="A41" s="38" t="s">
        <v>218</v>
      </c>
      <c r="B41" s="38" t="s">
        <v>211</v>
      </c>
      <c r="C41" s="39" t="s">
        <v>169</v>
      </c>
      <c r="D41" s="39" t="s">
        <v>169</v>
      </c>
      <c r="E41" s="38" t="s">
        <v>219</v>
      </c>
    </row>
    <row r="42" spans="1:5" x14ac:dyDescent="0.15">
      <c r="A42" s="38" t="s">
        <v>220</v>
      </c>
      <c r="B42" s="38" t="s">
        <v>221</v>
      </c>
      <c r="C42" s="39" t="s">
        <v>164</v>
      </c>
      <c r="D42" s="39" t="s">
        <v>169</v>
      </c>
      <c r="E42" s="38" t="s">
        <v>222</v>
      </c>
    </row>
    <row r="43" spans="1:5" x14ac:dyDescent="0.15">
      <c r="A43" s="38" t="s">
        <v>223</v>
      </c>
      <c r="B43" s="38" t="s">
        <v>221</v>
      </c>
      <c r="C43" s="39" t="s">
        <v>164</v>
      </c>
      <c r="D43" s="39" t="s">
        <v>164</v>
      </c>
      <c r="E43" s="38" t="s">
        <v>224</v>
      </c>
    </row>
    <row r="44" spans="1:5" x14ac:dyDescent="0.15">
      <c r="A44" s="38" t="s">
        <v>225</v>
      </c>
      <c r="B44" s="38" t="s">
        <v>51</v>
      </c>
      <c r="C44" s="39" t="s">
        <v>169</v>
      </c>
      <c r="D44" s="39" t="s">
        <v>169</v>
      </c>
      <c r="E44" s="38" t="s">
        <v>226</v>
      </c>
    </row>
    <row r="45" spans="1:5" x14ac:dyDescent="0.15">
      <c r="A45" s="38" t="s">
        <v>227</v>
      </c>
      <c r="B45" s="38" t="s">
        <v>228</v>
      </c>
      <c r="C45" s="39" t="s">
        <v>169</v>
      </c>
      <c r="D45" s="39" t="s">
        <v>169</v>
      </c>
      <c r="E45" s="38" t="s">
        <v>229</v>
      </c>
    </row>
    <row r="46" spans="1:5" x14ac:dyDescent="0.15">
      <c r="A46" s="38" t="s">
        <v>230</v>
      </c>
      <c r="B46" s="38" t="s">
        <v>211</v>
      </c>
      <c r="C46" s="39" t="s">
        <v>160</v>
      </c>
      <c r="D46" s="39" t="s">
        <v>169</v>
      </c>
      <c r="E46" s="38" t="s">
        <v>231</v>
      </c>
    </row>
    <row r="47" spans="1:5" x14ac:dyDescent="0.15">
      <c r="A47" s="38"/>
      <c r="B47" s="38"/>
      <c r="C47" s="39"/>
      <c r="D47" s="39"/>
      <c r="E47" s="38" t="s">
        <v>232</v>
      </c>
    </row>
    <row r="48" spans="1:5" x14ac:dyDescent="0.15">
      <c r="A48" s="38"/>
      <c r="B48" s="38"/>
      <c r="C48" s="39"/>
      <c r="D48" s="39"/>
      <c r="E48" s="38"/>
    </row>
    <row r="49" spans="1:5" x14ac:dyDescent="0.15">
      <c r="A49" s="38" t="s">
        <v>233</v>
      </c>
      <c r="B49" s="38" t="s">
        <v>211</v>
      </c>
      <c r="C49" s="39" t="s">
        <v>160</v>
      </c>
      <c r="D49" s="39" t="s">
        <v>164</v>
      </c>
      <c r="E49" s="38" t="s">
        <v>234</v>
      </c>
    </row>
    <row r="50" spans="1:5" x14ac:dyDescent="0.15">
      <c r="A50" s="38"/>
      <c r="B50" s="38"/>
      <c r="C50" s="39"/>
      <c r="D50" s="39"/>
      <c r="E50" s="38"/>
    </row>
    <row r="51" spans="1:5" x14ac:dyDescent="0.15">
      <c r="A51" s="38" t="s">
        <v>235</v>
      </c>
      <c r="B51" s="38" t="s">
        <v>236</v>
      </c>
      <c r="C51" s="39" t="s">
        <v>164</v>
      </c>
      <c r="D51" s="39" t="s">
        <v>169</v>
      </c>
      <c r="E51" s="38" t="s">
        <v>237</v>
      </c>
    </row>
    <row r="52" spans="1:5" x14ac:dyDescent="0.15">
      <c r="A52" s="38" t="s">
        <v>238</v>
      </c>
      <c r="B52" s="38" t="s">
        <v>221</v>
      </c>
      <c r="C52" s="39" t="s">
        <v>169</v>
      </c>
      <c r="D52" s="39" t="s">
        <v>160</v>
      </c>
      <c r="E52" s="38" t="s">
        <v>239</v>
      </c>
    </row>
    <row r="53" spans="1:5" x14ac:dyDescent="0.15">
      <c r="A53" s="38" t="s">
        <v>240</v>
      </c>
      <c r="B53" s="38" t="s">
        <v>241</v>
      </c>
      <c r="C53" s="39" t="s">
        <v>169</v>
      </c>
      <c r="D53" s="39" t="s">
        <v>169</v>
      </c>
      <c r="E53" s="38" t="s">
        <v>242</v>
      </c>
    </row>
    <row r="54" spans="1:5" x14ac:dyDescent="0.15">
      <c r="A54" s="38"/>
      <c r="B54" s="38"/>
      <c r="C54" s="39"/>
      <c r="D54" s="39"/>
      <c r="E54" s="38" t="s">
        <v>243</v>
      </c>
    </row>
    <row r="55" spans="1:5" x14ac:dyDescent="0.15">
      <c r="A55" s="38" t="s">
        <v>244</v>
      </c>
      <c r="B55" s="38"/>
      <c r="C55" s="39" t="s">
        <v>169</v>
      </c>
      <c r="D55" s="39" t="s">
        <v>169</v>
      </c>
      <c r="E55" s="38" t="s">
        <v>245</v>
      </c>
    </row>
    <row r="56" spans="1:5" x14ac:dyDescent="0.15">
      <c r="A56" s="38" t="s">
        <v>246</v>
      </c>
      <c r="B56" s="38"/>
      <c r="C56" s="39" t="s">
        <v>247</v>
      </c>
      <c r="D56" s="39" t="s">
        <v>247</v>
      </c>
      <c r="E56" s="38" t="s">
        <v>248</v>
      </c>
    </row>
    <row r="57" spans="1:5" x14ac:dyDescent="0.15">
      <c r="A57" s="40"/>
      <c r="B57" s="40"/>
      <c r="C57" s="41"/>
      <c r="D57" s="41"/>
      <c r="E57" s="40"/>
    </row>
    <row r="58" spans="1:5" x14ac:dyDescent="0.15">
      <c r="C58" s="33"/>
      <c r="D58" s="33"/>
    </row>
    <row r="59" spans="1:5" x14ac:dyDescent="0.15">
      <c r="C59" s="33"/>
      <c r="D59" s="33"/>
    </row>
    <row r="60" spans="1:5" x14ac:dyDescent="0.15">
      <c r="C60" s="33"/>
      <c r="D60" s="33"/>
    </row>
    <row r="61" spans="1:5" x14ac:dyDescent="0.15">
      <c r="C61" s="33"/>
      <c r="D61" s="33"/>
    </row>
    <row r="62" spans="1:5" x14ac:dyDescent="0.15">
      <c r="C62" s="33"/>
      <c r="D62" s="33"/>
    </row>
    <row r="63" spans="1:5" x14ac:dyDescent="0.15">
      <c r="C63" s="33"/>
      <c r="D63" s="33"/>
    </row>
    <row r="64" spans="1:5" x14ac:dyDescent="0.15">
      <c r="C64" s="33"/>
      <c r="D64" s="33"/>
    </row>
    <row r="65" spans="3:4" x14ac:dyDescent="0.15">
      <c r="C65" s="33"/>
      <c r="D65" s="33"/>
    </row>
    <row r="66" spans="3:4" x14ac:dyDescent="0.15">
      <c r="C66" s="33"/>
      <c r="D66" s="33"/>
    </row>
    <row r="67" spans="3:4" x14ac:dyDescent="0.15">
      <c r="C67" s="33"/>
      <c r="D67" s="33"/>
    </row>
    <row r="68" spans="3:4" x14ac:dyDescent="0.15">
      <c r="C68" s="33"/>
      <c r="D68" s="33"/>
    </row>
    <row r="69" spans="3:4" x14ac:dyDescent="0.15">
      <c r="C69" s="33"/>
      <c r="D69" s="33"/>
    </row>
    <row r="70" spans="3:4" x14ac:dyDescent="0.15">
      <c r="C70" s="33"/>
      <c r="D70" s="33"/>
    </row>
    <row r="71" spans="3:4" x14ac:dyDescent="0.15">
      <c r="C71" s="33"/>
      <c r="D71" s="33"/>
    </row>
    <row r="72" spans="3:4" x14ac:dyDescent="0.15">
      <c r="C72" s="33"/>
      <c r="D72" s="33"/>
    </row>
    <row r="73" spans="3:4" x14ac:dyDescent="0.15">
      <c r="C73" s="33"/>
      <c r="D73" s="33"/>
    </row>
    <row r="74" spans="3:4" x14ac:dyDescent="0.15">
      <c r="C74" s="33"/>
      <c r="D74" s="33"/>
    </row>
    <row r="75" spans="3:4" x14ac:dyDescent="0.15">
      <c r="C75" s="33"/>
      <c r="D75" s="33"/>
    </row>
  </sheetData>
  <pageMargins left="0.7" right="0.7" top="0.75" bottom="0.75" header="0.3" footer="0.3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"/>
  <sheetViews>
    <sheetView workbookViewId="0">
      <selection activeCell="L38" sqref="L38"/>
    </sheetView>
  </sheetViews>
  <sheetFormatPr baseColWidth="10" defaultColWidth="8.83203125" defaultRowHeight="13" x14ac:dyDescent="0.15"/>
  <cols>
    <col min="3" max="3" width="11.83203125" bestFit="1" customWidth="1"/>
    <col min="5" max="5" width="14.6640625" style="52" customWidth="1"/>
    <col min="7" max="8" width="10.6640625" bestFit="1" customWidth="1"/>
    <col min="9" max="9" width="10.83203125" bestFit="1" customWidth="1"/>
    <col min="10" max="10" width="10.6640625" bestFit="1" customWidth="1"/>
    <col min="11" max="12" width="10.83203125" bestFit="1" customWidth="1"/>
    <col min="13" max="13" width="10.6640625" bestFit="1" customWidth="1"/>
    <col min="14" max="14" width="10.83203125" bestFit="1" customWidth="1"/>
    <col min="15" max="15" width="9.6640625" bestFit="1" customWidth="1"/>
    <col min="16" max="16" width="12.83203125" customWidth="1"/>
    <col min="18" max="18" width="10.1640625" bestFit="1" customWidth="1"/>
    <col min="19" max="19" width="13.1640625" customWidth="1"/>
    <col min="20" max="20" width="13.33203125" customWidth="1"/>
    <col min="21" max="21" width="12.5" customWidth="1"/>
  </cols>
  <sheetData>
    <row r="1" spans="1:15" x14ac:dyDescent="0.15">
      <c r="A1" s="66" t="s">
        <v>249</v>
      </c>
    </row>
    <row r="3" spans="1:15" x14ac:dyDescent="0.15">
      <c r="A3" s="66" t="s">
        <v>250</v>
      </c>
    </row>
    <row r="4" spans="1:15" x14ac:dyDescent="0.15">
      <c r="C4" s="66" t="s">
        <v>251</v>
      </c>
      <c r="E4" s="53" t="s">
        <v>252</v>
      </c>
      <c r="G4" t="s">
        <v>253</v>
      </c>
    </row>
    <row r="5" spans="1:15" x14ac:dyDescent="0.15">
      <c r="G5" s="86" t="s">
        <v>254</v>
      </c>
    </row>
    <row r="7" spans="1:15" x14ac:dyDescent="0.15">
      <c r="A7">
        <v>1</v>
      </c>
      <c r="B7" s="66" t="s">
        <v>255</v>
      </c>
      <c r="C7" s="52">
        <v>111907</v>
      </c>
      <c r="E7" s="52">
        <v>101075</v>
      </c>
      <c r="G7">
        <v>-9.6999999999999993</v>
      </c>
      <c r="K7">
        <v>10832</v>
      </c>
    </row>
    <row r="8" spans="1:15" x14ac:dyDescent="0.15">
      <c r="C8" s="52"/>
      <c r="G8" s="66"/>
      <c r="I8" s="66"/>
    </row>
    <row r="9" spans="1:15" x14ac:dyDescent="0.15">
      <c r="A9">
        <v>2</v>
      </c>
      <c r="B9" s="66" t="s">
        <v>256</v>
      </c>
      <c r="C9" s="52">
        <v>94000</v>
      </c>
      <c r="E9" s="52">
        <v>94000</v>
      </c>
      <c r="G9" s="29" t="s">
        <v>257</v>
      </c>
      <c r="J9" s="66"/>
      <c r="K9" s="66"/>
    </row>
    <row r="10" spans="1:15" x14ac:dyDescent="0.15">
      <c r="C10" s="52"/>
      <c r="K10" s="66"/>
    </row>
    <row r="11" spans="1:15" x14ac:dyDescent="0.15">
      <c r="A11">
        <v>3</v>
      </c>
      <c r="B11" s="66" t="s">
        <v>258</v>
      </c>
      <c r="C11" s="52">
        <v>67560.81</v>
      </c>
      <c r="E11" s="52">
        <v>63575</v>
      </c>
      <c r="G11">
        <v>-5.97</v>
      </c>
      <c r="K11" s="66">
        <v>4027</v>
      </c>
      <c r="O11" s="66"/>
    </row>
    <row r="12" spans="1:15" x14ac:dyDescent="0.15">
      <c r="C12" s="52"/>
    </row>
    <row r="13" spans="1:15" x14ac:dyDescent="0.15">
      <c r="C13" s="52"/>
    </row>
    <row r="14" spans="1:15" x14ac:dyDescent="0.15">
      <c r="C14" s="52"/>
    </row>
    <row r="15" spans="1:15" x14ac:dyDescent="0.15">
      <c r="A15">
        <v>4</v>
      </c>
      <c r="B15" s="66" t="s">
        <v>259</v>
      </c>
      <c r="C15" s="52">
        <v>44894.06</v>
      </c>
      <c r="E15" s="52">
        <v>45468</v>
      </c>
      <c r="G15">
        <v>1.27</v>
      </c>
      <c r="K15">
        <v>574</v>
      </c>
    </row>
    <row r="16" spans="1:15" x14ac:dyDescent="0.15">
      <c r="C16" s="52"/>
    </row>
    <row r="17" spans="1:17" x14ac:dyDescent="0.15">
      <c r="A17">
        <v>5</v>
      </c>
      <c r="B17" s="66" t="s">
        <v>260</v>
      </c>
      <c r="C17" s="54" t="s">
        <v>257</v>
      </c>
      <c r="E17" s="54" t="s">
        <v>257</v>
      </c>
      <c r="I17" s="55"/>
    </row>
    <row r="18" spans="1:17" x14ac:dyDescent="0.15">
      <c r="C18" s="52"/>
      <c r="L18" s="66"/>
    </row>
    <row r="19" spans="1:17" x14ac:dyDescent="0.15">
      <c r="A19">
        <v>6</v>
      </c>
      <c r="B19" s="66" t="s">
        <v>261</v>
      </c>
      <c r="C19" s="52">
        <v>127498.45</v>
      </c>
      <c r="E19" s="52">
        <v>115587</v>
      </c>
      <c r="G19">
        <v>-9.35</v>
      </c>
      <c r="K19">
        <v>11911</v>
      </c>
      <c r="Q19" s="66"/>
    </row>
    <row r="20" spans="1:17" x14ac:dyDescent="0.15">
      <c r="C20" s="52"/>
    </row>
    <row r="21" spans="1:17" x14ac:dyDescent="0.15">
      <c r="A21">
        <v>7</v>
      </c>
      <c r="B21" s="66" t="s">
        <v>262</v>
      </c>
      <c r="C21" s="52">
        <v>101075.3</v>
      </c>
      <c r="E21" s="52">
        <v>97596.81</v>
      </c>
      <c r="G21">
        <v>-3.5</v>
      </c>
      <c r="K21">
        <v>3542</v>
      </c>
    </row>
    <row r="22" spans="1:17" x14ac:dyDescent="0.15">
      <c r="C22" s="52"/>
    </row>
    <row r="23" spans="1:17" x14ac:dyDescent="0.15">
      <c r="A23">
        <v>8</v>
      </c>
      <c r="B23" s="66" t="s">
        <v>263</v>
      </c>
      <c r="C23" s="52">
        <v>101075.3</v>
      </c>
      <c r="E23" s="52">
        <v>97596.81</v>
      </c>
      <c r="K23" s="67"/>
      <c r="L23" s="48"/>
    </row>
    <row r="24" spans="1:17" x14ac:dyDescent="0.15">
      <c r="C24" s="49"/>
      <c r="K24" s="67"/>
      <c r="L24" s="48"/>
    </row>
    <row r="25" spans="1:17" x14ac:dyDescent="0.15">
      <c r="A25">
        <v>9</v>
      </c>
      <c r="B25" s="66" t="s">
        <v>264</v>
      </c>
      <c r="C25" s="59">
        <v>2223998</v>
      </c>
      <c r="E25" s="77">
        <v>1970626</v>
      </c>
      <c r="G25">
        <v>-11.42</v>
      </c>
      <c r="K25" s="67">
        <v>253832</v>
      </c>
      <c r="L25" s="48"/>
      <c r="N25" s="67"/>
    </row>
    <row r="26" spans="1:17" x14ac:dyDescent="0.15">
      <c r="I26" s="66"/>
      <c r="K26" s="67"/>
      <c r="L26" s="48"/>
      <c r="N26" s="67"/>
    </row>
    <row r="27" spans="1:17" x14ac:dyDescent="0.15">
      <c r="C27" s="55"/>
      <c r="D27" s="55"/>
      <c r="E27" s="60"/>
      <c r="I27" s="66"/>
      <c r="K27" s="67"/>
      <c r="L27" s="48"/>
    </row>
    <row r="28" spans="1:17" x14ac:dyDescent="0.15">
      <c r="I28" s="66"/>
      <c r="K28" s="67"/>
      <c r="L28" s="48"/>
    </row>
    <row r="29" spans="1:17" x14ac:dyDescent="0.15">
      <c r="I29" s="66"/>
    </row>
    <row r="30" spans="1:17" x14ac:dyDescent="0.15">
      <c r="I30" s="66"/>
    </row>
    <row r="35" spans="9:9" x14ac:dyDescent="0.15">
      <c r="I35" s="6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7"/>
  <sheetViews>
    <sheetView workbookViewId="0">
      <selection activeCell="H13" sqref="H13"/>
    </sheetView>
  </sheetViews>
  <sheetFormatPr baseColWidth="10" defaultColWidth="8.83203125" defaultRowHeight="13" x14ac:dyDescent="0.15"/>
  <cols>
    <col min="1" max="1" width="10.1640625" bestFit="1" customWidth="1"/>
    <col min="7" max="7" width="10.1640625" bestFit="1" customWidth="1"/>
  </cols>
  <sheetData>
    <row r="1" spans="1:11" x14ac:dyDescent="0.15">
      <c r="A1" s="66"/>
      <c r="B1" s="66"/>
      <c r="C1" s="67" t="s">
        <v>265</v>
      </c>
      <c r="D1" s="66"/>
      <c r="E1" s="66"/>
      <c r="F1" s="66"/>
      <c r="G1" s="66"/>
      <c r="H1" s="66"/>
      <c r="I1" s="66"/>
      <c r="J1" s="66"/>
      <c r="K1" s="66"/>
    </row>
    <row r="2" spans="1:11" x14ac:dyDescent="0.15">
      <c r="A2" s="67"/>
      <c r="B2" s="66"/>
      <c r="C2" s="67" t="s">
        <v>49</v>
      </c>
      <c r="D2" s="66"/>
      <c r="E2" s="66"/>
      <c r="F2" s="66"/>
      <c r="G2" s="67"/>
      <c r="H2" s="66"/>
      <c r="I2" s="66"/>
      <c r="J2" s="66"/>
      <c r="K2" s="66"/>
    </row>
    <row r="3" spans="1:11" x14ac:dyDescent="0.15">
      <c r="A3" s="66"/>
      <c r="B3" s="89"/>
      <c r="C3" s="89"/>
      <c r="D3" s="66"/>
      <c r="E3" s="66"/>
      <c r="F3" s="66"/>
      <c r="G3" s="66"/>
      <c r="H3" s="66"/>
      <c r="I3" s="66"/>
      <c r="J3" s="66"/>
      <c r="K3" s="66"/>
    </row>
    <row r="4" spans="1:11" x14ac:dyDescent="0.15">
      <c r="A4" s="66"/>
      <c r="B4" s="66"/>
      <c r="C4" s="67" t="s">
        <v>266</v>
      </c>
      <c r="D4" s="66"/>
      <c r="E4" s="66"/>
      <c r="F4" s="66"/>
      <c r="G4" s="66"/>
      <c r="H4" s="66"/>
      <c r="I4" s="66"/>
      <c r="J4" s="66"/>
      <c r="K4" s="66"/>
    </row>
    <row r="5" spans="1:11" x14ac:dyDescent="0.15">
      <c r="A5" s="66"/>
      <c r="B5" s="89"/>
      <c r="C5" s="89"/>
      <c r="D5" s="66"/>
      <c r="E5" s="66"/>
      <c r="F5" s="66"/>
      <c r="G5" s="66"/>
      <c r="H5" s="66"/>
      <c r="I5" s="66"/>
      <c r="J5" s="66"/>
      <c r="K5" s="66"/>
    </row>
    <row r="6" spans="1:11" x14ac:dyDescent="0.15">
      <c r="A6" s="68">
        <v>43555</v>
      </c>
      <c r="B6" s="66"/>
      <c r="C6" s="67" t="s">
        <v>267</v>
      </c>
      <c r="D6" s="66"/>
      <c r="E6" s="66"/>
      <c r="F6" s="66"/>
      <c r="G6" s="68">
        <v>43921</v>
      </c>
      <c r="H6" s="66"/>
      <c r="I6" s="66"/>
      <c r="J6" s="66"/>
      <c r="K6" s="66"/>
    </row>
    <row r="7" spans="1:11" x14ac:dyDescent="0.15">
      <c r="A7" s="66"/>
      <c r="B7" s="89"/>
      <c r="C7" s="89"/>
      <c r="D7" s="66"/>
      <c r="E7" s="66"/>
      <c r="F7" s="66"/>
      <c r="G7" s="66"/>
      <c r="H7" s="66"/>
      <c r="I7" s="66"/>
      <c r="J7" s="66"/>
      <c r="K7" s="66"/>
    </row>
    <row r="8" spans="1:11" x14ac:dyDescent="0.15">
      <c r="A8" s="66">
        <v>687.85</v>
      </c>
      <c r="B8" s="66"/>
      <c r="C8" s="66" t="s">
        <v>268</v>
      </c>
      <c r="D8" s="66"/>
      <c r="E8" s="66"/>
      <c r="F8" s="66"/>
      <c r="G8" s="66">
        <v>701.61</v>
      </c>
      <c r="H8" s="66"/>
      <c r="I8" s="66"/>
      <c r="J8" s="66"/>
      <c r="K8" s="66"/>
    </row>
    <row r="9" spans="1:11" x14ac:dyDescent="0.15">
      <c r="A9" s="66">
        <v>49.8</v>
      </c>
      <c r="B9" s="66"/>
      <c r="C9" s="66" t="s">
        <v>269</v>
      </c>
      <c r="D9" s="66"/>
      <c r="E9" s="66"/>
      <c r="F9" s="66"/>
      <c r="G9" s="66">
        <v>0</v>
      </c>
      <c r="H9" s="66"/>
      <c r="I9" s="66"/>
      <c r="J9" s="66"/>
      <c r="K9" s="66"/>
    </row>
    <row r="10" spans="1:11" x14ac:dyDescent="0.15">
      <c r="A10" s="66">
        <v>378.97</v>
      </c>
      <c r="B10" s="66"/>
      <c r="C10" s="66" t="s">
        <v>270</v>
      </c>
      <c r="D10" s="66"/>
      <c r="E10" s="66"/>
      <c r="F10" s="66"/>
      <c r="G10" s="66">
        <v>458.81</v>
      </c>
      <c r="H10" s="66"/>
      <c r="I10" s="66"/>
      <c r="J10" s="66"/>
      <c r="K10" s="66"/>
    </row>
    <row r="11" spans="1:11" x14ac:dyDescent="0.15">
      <c r="A11" s="66">
        <v>1111.6600000000001</v>
      </c>
      <c r="B11" s="66"/>
      <c r="C11" s="66" t="s">
        <v>271</v>
      </c>
      <c r="D11" s="66"/>
      <c r="E11" s="66"/>
      <c r="F11" s="66"/>
      <c r="G11" s="66">
        <v>824.78</v>
      </c>
      <c r="H11" s="66"/>
      <c r="I11" s="66"/>
      <c r="J11" s="66"/>
      <c r="K11" s="66"/>
    </row>
    <row r="12" spans="1:11" x14ac:dyDescent="0.15">
      <c r="A12" s="66">
        <v>3.26</v>
      </c>
      <c r="B12" s="66"/>
      <c r="C12" s="66" t="s">
        <v>272</v>
      </c>
      <c r="D12" s="66"/>
      <c r="E12" s="66"/>
      <c r="F12" s="66"/>
      <c r="G12" s="66">
        <v>3.34</v>
      </c>
      <c r="H12" s="66"/>
      <c r="I12" s="66"/>
      <c r="J12" s="66"/>
      <c r="K12" s="66"/>
    </row>
    <row r="13" spans="1:11" x14ac:dyDescent="0.15">
      <c r="A13" s="66">
        <v>195</v>
      </c>
      <c r="B13" s="66"/>
      <c r="C13" s="66" t="s">
        <v>273</v>
      </c>
      <c r="D13" s="66"/>
      <c r="E13" s="66"/>
      <c r="F13" s="66"/>
      <c r="G13" s="66">
        <v>0</v>
      </c>
      <c r="H13" s="66"/>
      <c r="I13" s="66"/>
      <c r="J13" s="66"/>
      <c r="K13" s="66"/>
    </row>
    <row r="14" spans="1:11" x14ac:dyDescent="0.15">
      <c r="A14" s="66">
        <v>0</v>
      </c>
      <c r="B14" s="66"/>
      <c r="C14" s="66" t="s">
        <v>274</v>
      </c>
      <c r="D14" s="66"/>
      <c r="E14" s="66"/>
      <c r="F14" s="66"/>
      <c r="G14" s="66">
        <v>46.35</v>
      </c>
      <c r="H14" s="66"/>
      <c r="I14" s="66"/>
      <c r="J14" s="66"/>
      <c r="K14" s="66"/>
    </row>
    <row r="15" spans="1:11" x14ac:dyDescent="0.15">
      <c r="A15" s="66">
        <v>42.49</v>
      </c>
      <c r="B15" s="66"/>
      <c r="C15" s="66" t="s">
        <v>275</v>
      </c>
      <c r="D15" s="66"/>
      <c r="E15" s="66"/>
      <c r="F15" s="66"/>
      <c r="G15" s="66">
        <v>51.58</v>
      </c>
      <c r="H15" s="66"/>
      <c r="I15" s="66"/>
      <c r="J15" s="66"/>
      <c r="K15" s="66"/>
    </row>
    <row r="16" spans="1:11" x14ac:dyDescent="0.15">
      <c r="A16" s="66">
        <v>12.11</v>
      </c>
      <c r="B16" s="66"/>
      <c r="C16" s="66" t="s">
        <v>276</v>
      </c>
      <c r="D16" s="66"/>
      <c r="E16" s="66"/>
      <c r="F16" s="66"/>
      <c r="G16" s="66">
        <v>0</v>
      </c>
      <c r="H16" s="66"/>
      <c r="I16" s="66"/>
      <c r="J16" s="66"/>
      <c r="K16" s="66"/>
    </row>
    <row r="17" spans="1:11" x14ac:dyDescent="0.15">
      <c r="A17" s="66">
        <v>17.95</v>
      </c>
      <c r="B17" s="66"/>
      <c r="C17" s="66" t="s">
        <v>277</v>
      </c>
      <c r="D17" s="66"/>
      <c r="E17" s="66"/>
      <c r="F17" s="66"/>
      <c r="G17" s="66">
        <v>0</v>
      </c>
      <c r="H17" s="66"/>
      <c r="I17" s="66"/>
      <c r="J17" s="66"/>
      <c r="K17" s="66"/>
    </row>
    <row r="18" spans="1:11" ht="14" thickBot="1" x14ac:dyDescent="0.2">
      <c r="A18" s="8">
        <f>SUM(A8:A17)</f>
        <v>2499.0899999999997</v>
      </c>
      <c r="B18" s="89"/>
      <c r="C18" s="89"/>
      <c r="D18" s="66"/>
      <c r="E18" s="66"/>
      <c r="F18" s="67" t="s">
        <v>92</v>
      </c>
      <c r="G18" s="62">
        <f>SUM(G8:G17)</f>
        <v>2086.4699999999998</v>
      </c>
      <c r="H18" s="66"/>
      <c r="I18" s="66"/>
      <c r="J18" s="66"/>
      <c r="K18" s="66"/>
    </row>
    <row r="19" spans="1:11" x14ac:dyDescent="0.15">
      <c r="A19" s="66"/>
      <c r="B19" s="89"/>
      <c r="C19" s="89"/>
      <c r="D19" s="66"/>
      <c r="E19" s="66"/>
      <c r="F19" s="66"/>
      <c r="G19" s="66"/>
      <c r="H19" s="66"/>
      <c r="I19" s="66" t="s">
        <v>278</v>
      </c>
      <c r="J19" s="66"/>
      <c r="K19" s="66"/>
    </row>
    <row r="20" spans="1:11" x14ac:dyDescent="0.15">
      <c r="A20" s="66"/>
      <c r="B20" s="89"/>
      <c r="C20" s="89"/>
      <c r="D20" s="66"/>
      <c r="E20" s="66"/>
      <c r="F20" s="66"/>
      <c r="G20" s="66"/>
      <c r="H20" s="66"/>
      <c r="I20" s="66"/>
      <c r="J20" s="66"/>
      <c r="K20" s="66"/>
    </row>
    <row r="21" spans="1:11" x14ac:dyDescent="0.15">
      <c r="A21" s="66"/>
      <c r="B21" s="66"/>
      <c r="C21" s="67" t="s">
        <v>279</v>
      </c>
      <c r="D21" s="66"/>
      <c r="E21" s="66"/>
      <c r="F21" s="66"/>
      <c r="G21" s="66"/>
      <c r="H21" s="66"/>
      <c r="I21" s="66"/>
      <c r="J21" s="66"/>
      <c r="K21" s="2"/>
    </row>
    <row r="22" spans="1:11" x14ac:dyDescent="0.15">
      <c r="A22" s="66">
        <v>2400.9</v>
      </c>
      <c r="B22" s="66"/>
      <c r="C22" s="66" t="s">
        <v>7</v>
      </c>
      <c r="D22" s="66"/>
      <c r="E22" s="66"/>
      <c r="F22" s="66"/>
      <c r="G22">
        <v>20.32</v>
      </c>
      <c r="H22" s="66"/>
      <c r="I22" s="66"/>
      <c r="J22" s="66"/>
      <c r="K22" s="1"/>
    </row>
    <row r="23" spans="1:11" x14ac:dyDescent="0.15">
      <c r="A23" s="66"/>
      <c r="B23" s="89"/>
      <c r="C23" s="89"/>
      <c r="D23" s="66"/>
      <c r="E23" s="66"/>
      <c r="F23" s="66"/>
      <c r="G23" s="66"/>
      <c r="H23" s="66"/>
      <c r="I23" s="66"/>
      <c r="J23" s="66"/>
      <c r="K23" s="66"/>
    </row>
    <row r="24" spans="1:11" x14ac:dyDescent="0.15">
      <c r="A24" s="66"/>
      <c r="B24" s="89"/>
      <c r="C24" s="89"/>
      <c r="D24" s="66"/>
      <c r="E24" s="66"/>
      <c r="F24" s="66"/>
      <c r="G24" s="66"/>
      <c r="H24" s="66"/>
      <c r="I24" s="24"/>
      <c r="J24" s="24"/>
      <c r="K24" s="24"/>
    </row>
    <row r="25" spans="1:11" x14ac:dyDescent="0.15">
      <c r="A25" s="66"/>
      <c r="B25" s="66"/>
      <c r="C25" s="67" t="s">
        <v>280</v>
      </c>
      <c r="D25" s="66"/>
      <c r="E25" s="66"/>
      <c r="F25" s="66"/>
      <c r="G25" s="66"/>
      <c r="H25" s="66"/>
      <c r="I25" s="24"/>
      <c r="J25" s="24"/>
      <c r="K25" s="24"/>
    </row>
    <row r="26" spans="1:11" x14ac:dyDescent="0.15">
      <c r="A26" s="66"/>
      <c r="B26" s="89"/>
      <c r="C26" s="89"/>
      <c r="D26" s="66"/>
      <c r="E26" s="66"/>
      <c r="F26" s="66"/>
      <c r="G26" s="66"/>
      <c r="H26" s="66"/>
      <c r="I26" s="24"/>
      <c r="J26" s="24"/>
      <c r="K26" s="24"/>
    </row>
    <row r="27" spans="1:11" x14ac:dyDescent="0.15">
      <c r="A27" s="66"/>
      <c r="B27" s="66"/>
      <c r="C27" s="66" t="s">
        <v>281</v>
      </c>
      <c r="D27" s="66"/>
      <c r="E27" s="66"/>
      <c r="F27" s="66"/>
      <c r="G27" s="66"/>
      <c r="H27" s="66"/>
      <c r="I27" s="24"/>
      <c r="J27" s="24"/>
      <c r="K27" s="24"/>
    </row>
    <row r="28" spans="1:11" x14ac:dyDescent="0.15">
      <c r="A28" s="66"/>
      <c r="B28" s="66"/>
      <c r="C28" s="90" t="s">
        <v>69</v>
      </c>
      <c r="D28" s="90"/>
      <c r="E28" s="90"/>
      <c r="F28" s="66"/>
      <c r="G28" s="66"/>
      <c r="H28" s="66"/>
      <c r="I28" s="24"/>
      <c r="J28" s="24"/>
      <c r="K28" s="24"/>
    </row>
    <row r="29" spans="1:11" x14ac:dyDescent="0.15">
      <c r="A29" s="66">
        <v>1076.19</v>
      </c>
      <c r="B29" s="66"/>
      <c r="C29" s="66" t="s">
        <v>282</v>
      </c>
      <c r="D29" s="66"/>
      <c r="E29" s="66"/>
      <c r="F29" s="66"/>
      <c r="G29">
        <v>924.72</v>
      </c>
      <c r="H29" s="66"/>
      <c r="I29" s="24"/>
      <c r="J29" s="24"/>
      <c r="K29" s="24"/>
    </row>
    <row r="30" spans="1:11" x14ac:dyDescent="0.15">
      <c r="A30" s="66"/>
      <c r="B30" s="89"/>
      <c r="C30" s="89"/>
      <c r="D30" s="66"/>
      <c r="E30" s="66"/>
      <c r="F30" s="66"/>
      <c r="G30" s="66"/>
      <c r="H30" s="66"/>
      <c r="I30" s="24"/>
      <c r="J30" s="24"/>
      <c r="K30" s="24"/>
    </row>
    <row r="31" spans="1:11" x14ac:dyDescent="0.15">
      <c r="A31" s="63">
        <f>SUM(A22:A29)</f>
        <v>3477.09</v>
      </c>
      <c r="B31" s="89"/>
      <c r="C31" s="89"/>
      <c r="D31" s="66"/>
      <c r="E31" s="66"/>
      <c r="F31" s="66"/>
      <c r="G31" s="8">
        <f>SUM(G22:G30)</f>
        <v>945.04000000000008</v>
      </c>
      <c r="H31" s="66"/>
      <c r="I31" s="24"/>
      <c r="J31" s="24"/>
      <c r="K31" s="24"/>
    </row>
    <row r="32" spans="1:11" x14ac:dyDescent="0.15">
      <c r="A32" s="64"/>
      <c r="B32" s="89"/>
      <c r="C32" s="89"/>
      <c r="D32" s="66"/>
      <c r="E32" s="66"/>
      <c r="F32" s="66"/>
      <c r="G32" s="66"/>
      <c r="H32" s="66"/>
      <c r="I32" s="24"/>
      <c r="J32" s="24"/>
      <c r="K32" s="24"/>
    </row>
    <row r="33" spans="1:11" x14ac:dyDescent="0.15">
      <c r="A33" s="66"/>
      <c r="B33" s="66"/>
      <c r="C33" s="67" t="s">
        <v>39</v>
      </c>
      <c r="D33" s="66"/>
      <c r="E33" s="66"/>
      <c r="F33" s="66"/>
      <c r="G33" s="66"/>
      <c r="H33" s="66"/>
      <c r="I33" s="24"/>
      <c r="J33" s="24"/>
      <c r="K33" s="24"/>
    </row>
    <row r="34" spans="1:11" x14ac:dyDescent="0.15">
      <c r="A34" s="66"/>
      <c r="B34" s="89"/>
      <c r="C34" s="89"/>
      <c r="D34" s="66"/>
      <c r="E34" s="66"/>
      <c r="F34" s="66"/>
      <c r="G34" s="66"/>
      <c r="H34" s="66"/>
      <c r="I34" s="24"/>
      <c r="J34" s="24"/>
      <c r="K34" s="24"/>
    </row>
    <row r="35" spans="1:11" x14ac:dyDescent="0.15">
      <c r="A35" s="66"/>
      <c r="B35" s="66"/>
      <c r="C35" s="67" t="s">
        <v>267</v>
      </c>
      <c r="D35" s="67"/>
      <c r="E35" s="67"/>
      <c r="F35" s="66"/>
      <c r="G35" s="66"/>
      <c r="H35" s="66"/>
      <c r="I35" s="24"/>
      <c r="J35" s="24"/>
      <c r="K35" s="24"/>
    </row>
    <row r="36" spans="1:11" x14ac:dyDescent="0.15">
      <c r="A36" s="66"/>
      <c r="B36" s="89"/>
      <c r="C36" s="89"/>
      <c r="D36" s="66"/>
      <c r="E36" s="66"/>
      <c r="F36" s="66"/>
      <c r="G36" s="66"/>
      <c r="H36" s="66"/>
      <c r="I36" s="24"/>
      <c r="J36" s="24"/>
      <c r="K36" s="24"/>
    </row>
    <row r="37" spans="1:11" x14ac:dyDescent="0.15">
      <c r="A37" s="66"/>
      <c r="B37" s="89"/>
      <c r="C37" s="89"/>
      <c r="D37" s="24"/>
      <c r="E37" s="66"/>
      <c r="F37" s="66"/>
      <c r="G37" s="66"/>
      <c r="H37" s="66"/>
      <c r="I37" s="66"/>
      <c r="J37" s="66"/>
      <c r="K37" s="66"/>
    </row>
    <row r="38" spans="1:11" x14ac:dyDescent="0.15">
      <c r="A38" s="66">
        <v>0</v>
      </c>
      <c r="B38" s="89"/>
      <c r="C38" s="89"/>
      <c r="D38" s="24" t="s">
        <v>283</v>
      </c>
      <c r="E38" s="66"/>
      <c r="F38" s="66"/>
      <c r="G38" s="66">
        <v>646.72</v>
      </c>
      <c r="H38" s="66"/>
      <c r="I38" s="66"/>
      <c r="J38" s="66"/>
      <c r="K38" s="66"/>
    </row>
    <row r="39" spans="1:11" x14ac:dyDescent="0.15">
      <c r="A39" s="66">
        <v>0</v>
      </c>
      <c r="B39" s="89"/>
      <c r="C39" s="89"/>
      <c r="D39" s="24" t="s">
        <v>284</v>
      </c>
      <c r="E39" s="66"/>
      <c r="F39" s="66"/>
      <c r="G39" s="66">
        <v>195.18</v>
      </c>
      <c r="H39" s="66"/>
      <c r="I39" s="66"/>
      <c r="J39" s="66"/>
      <c r="K39" s="66"/>
    </row>
    <row r="40" spans="1:11" x14ac:dyDescent="0.15">
      <c r="A40" s="66">
        <v>435.57</v>
      </c>
      <c r="B40" s="89"/>
      <c r="C40" s="89"/>
      <c r="D40" s="24" t="s">
        <v>285</v>
      </c>
      <c r="E40" s="66"/>
      <c r="F40" s="66"/>
      <c r="G40" s="66">
        <v>825.72</v>
      </c>
      <c r="H40" s="66"/>
      <c r="I40" s="66"/>
      <c r="J40" s="66"/>
      <c r="K40" s="66"/>
    </row>
    <row r="41" spans="1:11" x14ac:dyDescent="0.15">
      <c r="A41" s="66">
        <v>0</v>
      </c>
      <c r="B41" s="89"/>
      <c r="C41" s="89"/>
      <c r="D41" s="24" t="s">
        <v>286</v>
      </c>
      <c r="E41" s="66"/>
      <c r="F41" s="66"/>
      <c r="G41" s="66">
        <v>388.8</v>
      </c>
      <c r="H41" s="66"/>
      <c r="I41" s="66"/>
      <c r="J41" s="66"/>
      <c r="K41" s="66"/>
    </row>
    <row r="42" spans="1:11" x14ac:dyDescent="0.15">
      <c r="A42" s="66">
        <v>40</v>
      </c>
      <c r="B42" s="89"/>
      <c r="C42" s="89"/>
      <c r="D42" s="24" t="s">
        <v>287</v>
      </c>
      <c r="E42" s="66"/>
      <c r="F42" s="66"/>
      <c r="G42" s="66">
        <v>380</v>
      </c>
      <c r="H42" s="66"/>
      <c r="I42" s="66"/>
      <c r="J42" s="66"/>
      <c r="K42" s="66"/>
    </row>
    <row r="43" spans="1:11" x14ac:dyDescent="0.15">
      <c r="A43" s="66">
        <v>1705.6</v>
      </c>
      <c r="B43" s="89"/>
      <c r="C43" s="89"/>
      <c r="D43" s="24" t="s">
        <v>288</v>
      </c>
      <c r="E43" s="24" t="s">
        <v>289</v>
      </c>
      <c r="F43" s="66"/>
      <c r="G43" s="66">
        <v>1646.01</v>
      </c>
      <c r="H43" s="66"/>
      <c r="I43" s="66"/>
      <c r="J43" s="66"/>
      <c r="K43" s="66"/>
    </row>
    <row r="44" spans="1:11" x14ac:dyDescent="0.15">
      <c r="A44" s="66">
        <v>2613.16</v>
      </c>
      <c r="B44" s="89"/>
      <c r="C44" s="89"/>
      <c r="D44" s="24" t="s">
        <v>290</v>
      </c>
      <c r="E44" s="66"/>
      <c r="F44" s="66"/>
      <c r="G44" s="66">
        <v>2884.44</v>
      </c>
      <c r="H44" s="66"/>
      <c r="I44" s="66"/>
      <c r="J44" s="66"/>
      <c r="K44" s="66"/>
    </row>
    <row r="45" spans="1:11" ht="14" thickBot="1" x14ac:dyDescent="0.2">
      <c r="A45" s="8">
        <f>SUM(A37:A44)</f>
        <v>4794.33</v>
      </c>
      <c r="B45" s="91"/>
      <c r="C45" s="91"/>
      <c r="D45" s="67"/>
      <c r="E45" s="67"/>
      <c r="F45" s="67"/>
      <c r="G45" s="62">
        <f>SUM(G38:G44)</f>
        <v>6966.8700000000008</v>
      </c>
      <c r="H45" s="66"/>
      <c r="I45" s="66"/>
      <c r="J45" s="66"/>
      <c r="K45" s="66"/>
    </row>
    <row r="46" spans="1:11" x14ac:dyDescent="0.15">
      <c r="A46" s="66"/>
      <c r="B46" s="66"/>
      <c r="C46" s="67" t="s">
        <v>279</v>
      </c>
      <c r="D46" s="66"/>
      <c r="E46" s="66"/>
      <c r="F46" s="66"/>
      <c r="G46" s="66"/>
      <c r="H46" s="66"/>
      <c r="I46" s="66"/>
      <c r="J46" s="66"/>
      <c r="K46" s="66"/>
    </row>
    <row r="47" spans="1:11" x14ac:dyDescent="0.15">
      <c r="A47" s="66">
        <v>1439.1</v>
      </c>
      <c r="B47" s="66"/>
      <c r="C47" s="24" t="s">
        <v>7</v>
      </c>
      <c r="D47" s="66"/>
      <c r="E47" s="66"/>
      <c r="F47" s="66"/>
      <c r="G47" s="66">
        <v>0</v>
      </c>
      <c r="H47" s="66"/>
      <c r="I47" s="66"/>
      <c r="J47" s="66"/>
      <c r="K47" s="66"/>
    </row>
    <row r="48" spans="1:11" x14ac:dyDescent="0.15">
      <c r="A48" s="66"/>
      <c r="B48" s="89"/>
      <c r="C48" s="89"/>
      <c r="D48" s="66"/>
      <c r="E48" s="66"/>
      <c r="F48" s="66"/>
      <c r="G48" s="66"/>
      <c r="H48" s="66"/>
      <c r="I48" s="66"/>
      <c r="J48" s="66"/>
      <c r="K48" s="66"/>
    </row>
    <row r="49" spans="1:11" x14ac:dyDescent="0.15">
      <c r="A49" s="66"/>
      <c r="B49" s="66"/>
      <c r="C49" s="67" t="s">
        <v>291</v>
      </c>
      <c r="D49" s="66"/>
      <c r="E49" s="66"/>
      <c r="F49" s="66"/>
      <c r="G49" s="66"/>
      <c r="H49" s="66"/>
      <c r="I49" s="66"/>
      <c r="J49" s="66"/>
      <c r="K49" s="66"/>
    </row>
    <row r="50" spans="1:11" x14ac:dyDescent="0.15">
      <c r="A50" s="66"/>
      <c r="B50" s="66"/>
      <c r="C50" s="66" t="s">
        <v>281</v>
      </c>
      <c r="D50" s="66"/>
      <c r="E50" s="66"/>
      <c r="F50" s="66"/>
      <c r="G50" s="66"/>
      <c r="H50" s="66"/>
      <c r="I50" s="66"/>
      <c r="J50" s="66"/>
      <c r="K50" s="66"/>
    </row>
    <row r="51" spans="1:11" x14ac:dyDescent="0.15">
      <c r="A51" s="66">
        <v>538.1</v>
      </c>
      <c r="B51" s="66"/>
      <c r="C51" s="66"/>
      <c r="D51" s="66" t="s">
        <v>282</v>
      </c>
      <c r="E51" s="66"/>
      <c r="F51" s="66"/>
      <c r="G51" s="66">
        <v>462.36</v>
      </c>
      <c r="H51" s="66"/>
      <c r="I51" s="66"/>
      <c r="J51" s="66"/>
      <c r="K51" s="66"/>
    </row>
    <row r="52" spans="1:11" x14ac:dyDescent="0.15">
      <c r="A52" s="8">
        <f>SUM(A47:A51)</f>
        <v>1977.1999999999998</v>
      </c>
      <c r="B52" s="89"/>
      <c r="C52" s="89"/>
      <c r="D52" s="66"/>
      <c r="E52" s="66"/>
      <c r="F52" s="66"/>
      <c r="G52" s="8">
        <f>SUM(G47:G51)</f>
        <v>462.36</v>
      </c>
      <c r="H52" s="66"/>
      <c r="I52" s="66"/>
      <c r="J52" s="66"/>
      <c r="K52" s="66"/>
    </row>
    <row r="53" spans="1:11" x14ac:dyDescent="0.15">
      <c r="A53" s="66"/>
      <c r="B53" s="89"/>
      <c r="C53" s="89"/>
      <c r="D53" s="66"/>
      <c r="E53" s="66" t="s">
        <v>292</v>
      </c>
      <c r="F53" s="66" t="s">
        <v>293</v>
      </c>
      <c r="G53" s="66"/>
      <c r="H53" s="66"/>
      <c r="I53" s="66"/>
      <c r="J53" s="66"/>
      <c r="K53" s="66"/>
    </row>
    <row r="54" spans="1:11" x14ac:dyDescent="0.15">
      <c r="A54" s="66"/>
      <c r="B54" s="66"/>
      <c r="C54" s="66" t="s">
        <v>51</v>
      </c>
      <c r="D54" s="66"/>
      <c r="E54" s="66">
        <f>SUM(G18)</f>
        <v>2086.4699999999998</v>
      </c>
      <c r="F54" s="65">
        <f>SUM(G31)</f>
        <v>945.04000000000008</v>
      </c>
      <c r="G54" s="66"/>
      <c r="H54" s="66" t="s">
        <v>294</v>
      </c>
      <c r="I54" s="66"/>
      <c r="J54" s="66"/>
      <c r="K54" s="66">
        <v>462.36</v>
      </c>
    </row>
    <row r="55" spans="1:11" x14ac:dyDescent="0.15">
      <c r="A55" s="66"/>
      <c r="B55" s="66"/>
      <c r="C55" s="66" t="s">
        <v>295</v>
      </c>
      <c r="D55" s="66"/>
      <c r="E55" s="66">
        <f>SUM(G45)</f>
        <v>6966.8700000000008</v>
      </c>
      <c r="F55" s="65">
        <v>462.36</v>
      </c>
      <c r="G55" s="66"/>
      <c r="H55" s="66"/>
      <c r="I55" s="66"/>
      <c r="J55" s="66"/>
      <c r="K55" s="66">
        <v>924.72</v>
      </c>
    </row>
    <row r="56" spans="1:11" x14ac:dyDescent="0.15">
      <c r="A56" s="66"/>
      <c r="B56" s="89"/>
      <c r="C56" s="89"/>
      <c r="D56" s="66"/>
      <c r="E56" s="8">
        <v>7293.42</v>
      </c>
      <c r="F56" s="31">
        <f>SUM(F54:F55)</f>
        <v>1407.4</v>
      </c>
      <c r="G56" s="66"/>
      <c r="H56" s="66"/>
      <c r="I56" s="66"/>
      <c r="J56" s="66"/>
      <c r="K56" s="8">
        <f>SUM(K54:K55)</f>
        <v>1387.08</v>
      </c>
    </row>
    <row r="57" spans="1:11" x14ac:dyDescent="0.15">
      <c r="A57" s="66"/>
      <c r="B57" s="89"/>
      <c r="C57" s="89"/>
      <c r="D57" s="66"/>
      <c r="E57" s="66"/>
      <c r="F57" s="66"/>
      <c r="G57" s="66"/>
      <c r="H57" s="66"/>
      <c r="I57" s="66"/>
      <c r="J57" s="66"/>
      <c r="K57" s="66"/>
    </row>
  </sheetData>
  <mergeCells count="29">
    <mergeCell ref="B48:C48"/>
    <mergeCell ref="B52:C52"/>
    <mergeCell ref="B53:C53"/>
    <mergeCell ref="B56:C56"/>
    <mergeCell ref="B57:C57"/>
    <mergeCell ref="B45:C45"/>
    <mergeCell ref="B32:C32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1:C31"/>
    <mergeCell ref="B3:C3"/>
    <mergeCell ref="B5:C5"/>
    <mergeCell ref="B7:C7"/>
    <mergeCell ref="B18:C18"/>
    <mergeCell ref="B19:C19"/>
    <mergeCell ref="B20:C20"/>
    <mergeCell ref="B23:C23"/>
    <mergeCell ref="B24:C24"/>
    <mergeCell ref="B26:C26"/>
    <mergeCell ref="C28:E28"/>
    <mergeCell ref="B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0"/>
  <sheetViews>
    <sheetView topLeftCell="A82" workbookViewId="0">
      <selection activeCell="J110" sqref="J110"/>
    </sheetView>
  </sheetViews>
  <sheetFormatPr baseColWidth="10" defaultColWidth="8.83203125" defaultRowHeight="13" x14ac:dyDescent="0.15"/>
  <cols>
    <col min="1" max="1" width="12.33203125" customWidth="1"/>
    <col min="2" max="2" width="14.5" customWidth="1"/>
    <col min="4" max="4" width="23.83203125" customWidth="1"/>
    <col min="5" max="5" width="20.5" customWidth="1"/>
    <col min="6" max="6" width="12.33203125" customWidth="1"/>
    <col min="8" max="8" width="9.33203125" bestFit="1" customWidth="1"/>
    <col min="9" max="9" width="10.83203125" bestFit="1" customWidth="1"/>
    <col min="10" max="10" width="17.33203125" customWidth="1"/>
    <col min="11" max="11" width="20.83203125" customWidth="1"/>
  </cols>
  <sheetData>
    <row r="1" spans="1:7" x14ac:dyDescent="0.15">
      <c r="A1" s="67" t="s">
        <v>0</v>
      </c>
      <c r="B1" s="67"/>
      <c r="C1" s="89"/>
      <c r="D1" s="89"/>
      <c r="E1" s="66"/>
      <c r="F1" s="66"/>
      <c r="G1" s="66"/>
    </row>
    <row r="2" spans="1:7" x14ac:dyDescent="0.15">
      <c r="A2" s="67"/>
      <c r="B2" s="66"/>
      <c r="C2" s="91" t="s">
        <v>296</v>
      </c>
      <c r="D2" s="91"/>
      <c r="E2" s="67"/>
      <c r="F2" s="67"/>
      <c r="G2" s="66"/>
    </row>
    <row r="3" spans="1:7" x14ac:dyDescent="0.15">
      <c r="A3" s="67"/>
      <c r="B3" s="66"/>
      <c r="C3" s="91" t="s">
        <v>49</v>
      </c>
      <c r="D3" s="91"/>
      <c r="E3" s="67"/>
      <c r="F3" s="66"/>
      <c r="G3" s="66"/>
    </row>
    <row r="4" spans="1:7" x14ac:dyDescent="0.15">
      <c r="A4" s="75">
        <v>43555</v>
      </c>
      <c r="B4" s="66"/>
      <c r="C4" s="91" t="s">
        <v>50</v>
      </c>
      <c r="D4" s="91"/>
      <c r="E4" s="68">
        <v>43921</v>
      </c>
      <c r="F4" s="66"/>
      <c r="G4" s="66"/>
    </row>
    <row r="5" spans="1:7" x14ac:dyDescent="0.15">
      <c r="A5" s="66">
        <v>94000</v>
      </c>
      <c r="B5" s="66"/>
      <c r="C5" s="89" t="s">
        <v>297</v>
      </c>
      <c r="D5" s="89"/>
      <c r="E5" s="66">
        <v>94000</v>
      </c>
      <c r="F5" s="66"/>
      <c r="G5" s="66"/>
    </row>
    <row r="6" spans="1:7" x14ac:dyDescent="0.15">
      <c r="A6" s="66">
        <v>189.4</v>
      </c>
      <c r="B6" s="66"/>
      <c r="C6" s="89" t="s">
        <v>298</v>
      </c>
      <c r="D6" s="89"/>
      <c r="E6" s="66">
        <v>232.25</v>
      </c>
      <c r="F6" s="66"/>
      <c r="G6" s="66"/>
    </row>
    <row r="7" spans="1:7" x14ac:dyDescent="0.15">
      <c r="A7" s="66">
        <v>6.9</v>
      </c>
      <c r="B7" s="66"/>
      <c r="C7" s="89" t="s">
        <v>299</v>
      </c>
      <c r="D7" s="89"/>
      <c r="E7" s="66">
        <v>0</v>
      </c>
      <c r="F7" s="66"/>
      <c r="G7" s="66"/>
    </row>
    <row r="8" spans="1:7" x14ac:dyDescent="0.15">
      <c r="A8" s="66">
        <v>7060.1</v>
      </c>
      <c r="B8" s="66"/>
      <c r="C8" s="89" t="s">
        <v>300</v>
      </c>
      <c r="D8" s="89"/>
      <c r="E8" s="66">
        <v>5086.68</v>
      </c>
      <c r="F8" s="66"/>
      <c r="G8" s="66"/>
    </row>
    <row r="9" spans="1:7" x14ac:dyDescent="0.15">
      <c r="A9" s="66">
        <v>0</v>
      </c>
      <c r="B9" s="66"/>
      <c r="C9" s="87" t="s">
        <v>301</v>
      </c>
      <c r="D9" s="87"/>
      <c r="E9" s="66">
        <v>1109.6600000000001</v>
      </c>
      <c r="F9" s="66"/>
      <c r="G9" s="66"/>
    </row>
    <row r="10" spans="1:7" x14ac:dyDescent="0.15">
      <c r="A10" s="66">
        <v>2942.19</v>
      </c>
      <c r="B10" s="66"/>
      <c r="C10" s="89" t="s">
        <v>302</v>
      </c>
      <c r="D10" s="89"/>
      <c r="E10" s="66">
        <v>2351</v>
      </c>
      <c r="F10" s="66"/>
      <c r="G10" s="66"/>
    </row>
    <row r="11" spans="1:7" x14ac:dyDescent="0.15">
      <c r="A11" s="66">
        <v>0</v>
      </c>
      <c r="B11" s="66"/>
      <c r="C11" s="89" t="s">
        <v>303</v>
      </c>
      <c r="D11" s="89"/>
      <c r="E11" s="66">
        <v>0</v>
      </c>
      <c r="F11" s="66"/>
      <c r="G11" s="66"/>
    </row>
    <row r="12" spans="1:7" x14ac:dyDescent="0.15">
      <c r="A12" s="66">
        <v>5</v>
      </c>
      <c r="B12" s="66"/>
      <c r="C12" s="89" t="s">
        <v>304</v>
      </c>
      <c r="D12" s="89"/>
      <c r="E12" s="66">
        <v>0</v>
      </c>
      <c r="F12" s="66"/>
      <c r="G12" s="66"/>
    </row>
    <row r="13" spans="1:7" x14ac:dyDescent="0.15">
      <c r="A13" s="66">
        <v>3079.53</v>
      </c>
      <c r="B13" s="66"/>
      <c r="C13" s="89" t="s">
        <v>305</v>
      </c>
      <c r="D13" s="89"/>
      <c r="E13" s="66">
        <v>0</v>
      </c>
      <c r="F13" s="66"/>
      <c r="G13" s="66"/>
    </row>
    <row r="14" spans="1:7" x14ac:dyDescent="0.15">
      <c r="A14" s="66">
        <v>1495.34</v>
      </c>
      <c r="B14" s="66"/>
      <c r="C14" s="89" t="s">
        <v>306</v>
      </c>
      <c r="D14" s="89"/>
      <c r="E14" s="66">
        <v>0</v>
      </c>
      <c r="F14" s="66"/>
      <c r="G14" s="66"/>
    </row>
    <row r="15" spans="1:7" x14ac:dyDescent="0.15">
      <c r="A15" s="66">
        <v>200</v>
      </c>
      <c r="B15" s="66"/>
      <c r="C15" s="89" t="s">
        <v>307</v>
      </c>
      <c r="D15" s="89"/>
      <c r="E15" s="66">
        <v>200</v>
      </c>
      <c r="F15" s="66"/>
      <c r="G15" s="66"/>
    </row>
    <row r="16" spans="1:7" x14ac:dyDescent="0.15">
      <c r="A16" s="66">
        <v>0</v>
      </c>
      <c r="B16" s="66"/>
      <c r="C16" s="87" t="s">
        <v>308</v>
      </c>
      <c r="D16" s="87"/>
      <c r="E16" s="66">
        <v>473.92</v>
      </c>
      <c r="F16" s="66"/>
      <c r="G16" s="66"/>
    </row>
    <row r="17" spans="1:7" x14ac:dyDescent="0.15">
      <c r="A17" s="66">
        <v>6062.8</v>
      </c>
      <c r="B17" s="66"/>
      <c r="C17" s="89" t="s">
        <v>309</v>
      </c>
      <c r="D17" s="89"/>
      <c r="E17" s="66">
        <v>10237.58</v>
      </c>
      <c r="F17" s="66"/>
      <c r="G17" s="66"/>
    </row>
    <row r="18" spans="1:7" x14ac:dyDescent="0.15">
      <c r="A18" s="66"/>
      <c r="B18" s="66"/>
      <c r="C18" s="89"/>
      <c r="D18" s="89"/>
      <c r="E18" s="66"/>
      <c r="F18" s="66"/>
      <c r="G18" s="66"/>
    </row>
    <row r="19" spans="1:7" x14ac:dyDescent="0.15">
      <c r="A19" s="69">
        <f>SUM(A5:A18)</f>
        <v>115041.26</v>
      </c>
      <c r="B19" s="66"/>
      <c r="C19" s="89"/>
      <c r="D19" s="89"/>
      <c r="E19" s="69">
        <f>SUM(E5:E18)</f>
        <v>113691.09</v>
      </c>
      <c r="F19" s="66"/>
      <c r="G19" s="66"/>
    </row>
    <row r="20" spans="1:7" x14ac:dyDescent="0.15">
      <c r="A20" s="66"/>
      <c r="B20" s="66"/>
      <c r="C20" s="91" t="s">
        <v>57</v>
      </c>
      <c r="D20" s="91"/>
      <c r="E20" s="66"/>
      <c r="F20" s="66"/>
      <c r="G20" s="66"/>
    </row>
    <row r="21" spans="1:7" x14ac:dyDescent="0.15">
      <c r="A21" s="66">
        <v>8234.17</v>
      </c>
      <c r="B21" s="66"/>
      <c r="C21" s="89" t="s">
        <v>310</v>
      </c>
      <c r="D21" s="89"/>
      <c r="E21" s="66">
        <v>8405.56</v>
      </c>
      <c r="F21" s="66"/>
      <c r="G21" s="67"/>
    </row>
    <row r="22" spans="1:7" x14ac:dyDescent="0.15">
      <c r="A22" s="66">
        <v>457.72</v>
      </c>
      <c r="B22" s="66"/>
      <c r="C22" s="89" t="s">
        <v>311</v>
      </c>
      <c r="D22" s="89"/>
      <c r="E22" s="66">
        <v>445.2</v>
      </c>
      <c r="F22" s="66"/>
      <c r="G22" s="67"/>
    </row>
    <row r="23" spans="1:7" x14ac:dyDescent="0.15">
      <c r="A23" s="66">
        <v>117.85</v>
      </c>
      <c r="B23" s="66"/>
      <c r="C23" s="89" t="s">
        <v>312</v>
      </c>
      <c r="D23" s="89"/>
      <c r="E23" s="66">
        <v>510</v>
      </c>
      <c r="F23" s="66"/>
      <c r="G23" s="67"/>
    </row>
    <row r="24" spans="1:7" x14ac:dyDescent="0.15">
      <c r="A24" s="66">
        <v>2582.85</v>
      </c>
      <c r="B24" s="66"/>
      <c r="C24" s="89" t="s">
        <v>313</v>
      </c>
      <c r="D24" s="89"/>
      <c r="E24" s="66">
        <v>3328.98</v>
      </c>
      <c r="F24" s="66"/>
      <c r="G24" s="67"/>
    </row>
    <row r="25" spans="1:7" x14ac:dyDescent="0.15">
      <c r="A25" s="66">
        <v>12601.59</v>
      </c>
      <c r="B25" s="66"/>
      <c r="C25" s="89" t="s">
        <v>314</v>
      </c>
      <c r="D25" s="89"/>
      <c r="E25" s="66">
        <v>4365.3500000000004</v>
      </c>
      <c r="F25" s="66"/>
      <c r="G25" s="67"/>
    </row>
    <row r="26" spans="1:7" x14ac:dyDescent="0.15">
      <c r="A26" s="66">
        <v>1369.46</v>
      </c>
      <c r="B26" s="66"/>
      <c r="C26" s="89" t="s">
        <v>315</v>
      </c>
      <c r="D26" s="89"/>
      <c r="E26" s="66">
        <v>0</v>
      </c>
      <c r="F26" s="66"/>
      <c r="G26" s="67"/>
    </row>
    <row r="27" spans="1:7" x14ac:dyDescent="0.15">
      <c r="A27" s="66">
        <v>2927.15</v>
      </c>
      <c r="B27" s="66"/>
      <c r="C27" s="89" t="s">
        <v>316</v>
      </c>
      <c r="D27" s="89"/>
      <c r="E27" s="66">
        <v>7632.1</v>
      </c>
      <c r="F27" s="66"/>
      <c r="G27" s="66"/>
    </row>
    <row r="28" spans="1:7" x14ac:dyDescent="0.15">
      <c r="A28" s="66">
        <v>425</v>
      </c>
      <c r="B28" s="66"/>
      <c r="C28" s="89" t="s">
        <v>317</v>
      </c>
      <c r="D28" s="89"/>
      <c r="E28" s="66">
        <v>1200</v>
      </c>
      <c r="F28" s="66"/>
      <c r="G28" s="67"/>
    </row>
    <row r="29" spans="1:7" x14ac:dyDescent="0.15">
      <c r="A29" s="66">
        <v>564.94000000000005</v>
      </c>
      <c r="B29" s="66"/>
      <c r="C29" s="89" t="s">
        <v>318</v>
      </c>
      <c r="D29" s="89"/>
      <c r="E29" s="66">
        <v>845</v>
      </c>
      <c r="F29" s="66"/>
      <c r="G29" s="67"/>
    </row>
    <row r="30" spans="1:7" x14ac:dyDescent="0.15">
      <c r="A30" s="66">
        <v>580.44000000000005</v>
      </c>
      <c r="B30" s="66"/>
      <c r="C30" s="89" t="s">
        <v>319</v>
      </c>
      <c r="D30" s="89"/>
      <c r="E30" s="66">
        <v>0</v>
      </c>
      <c r="F30" s="66"/>
      <c r="G30" s="67"/>
    </row>
    <row r="31" spans="1:7" x14ac:dyDescent="0.15">
      <c r="A31" s="66">
        <v>3361.25</v>
      </c>
      <c r="B31" s="66"/>
      <c r="C31" s="89" t="s">
        <v>320</v>
      </c>
      <c r="D31" s="89"/>
      <c r="E31" s="66">
        <v>1560</v>
      </c>
      <c r="F31" s="66"/>
      <c r="G31" s="66"/>
    </row>
    <row r="32" spans="1:7" x14ac:dyDescent="0.15">
      <c r="A32" s="66">
        <v>819.84</v>
      </c>
      <c r="B32" s="66"/>
      <c r="C32" s="89" t="s">
        <v>321</v>
      </c>
      <c r="D32" s="89"/>
      <c r="E32" s="66">
        <v>809.2</v>
      </c>
      <c r="F32" s="66"/>
      <c r="G32" s="67"/>
    </row>
    <row r="33" spans="1:7" x14ac:dyDescent="0.15">
      <c r="A33" s="66">
        <v>392</v>
      </c>
      <c r="B33" s="66"/>
      <c r="C33" s="89" t="s">
        <v>217</v>
      </c>
      <c r="D33" s="89"/>
      <c r="E33" s="66">
        <v>405</v>
      </c>
      <c r="F33" s="66"/>
      <c r="G33" s="67"/>
    </row>
    <row r="34" spans="1:7" x14ac:dyDescent="0.15">
      <c r="A34" s="66">
        <v>1664.97</v>
      </c>
      <c r="B34" s="66"/>
      <c r="C34" s="89" t="s">
        <v>322</v>
      </c>
      <c r="D34" s="89"/>
      <c r="E34" s="66">
        <v>1574.29</v>
      </c>
      <c r="F34" s="66"/>
      <c r="G34" s="67"/>
    </row>
    <row r="35" spans="1:7" x14ac:dyDescent="0.15">
      <c r="A35" s="66">
        <v>1941.99</v>
      </c>
      <c r="B35" s="66"/>
      <c r="C35" s="89" t="s">
        <v>323</v>
      </c>
      <c r="D35" s="89"/>
      <c r="E35" s="66">
        <v>411.5</v>
      </c>
      <c r="F35" s="66"/>
      <c r="G35" s="67"/>
    </row>
    <row r="36" spans="1:7" x14ac:dyDescent="0.15">
      <c r="A36" s="70">
        <v>4598.78</v>
      </c>
      <c r="B36" s="66"/>
      <c r="C36" s="89" t="s">
        <v>324</v>
      </c>
      <c r="D36" s="89"/>
      <c r="E36" s="70">
        <v>2537.8200000000002</v>
      </c>
      <c r="F36" s="70"/>
      <c r="G36" s="71"/>
    </row>
    <row r="37" spans="1:7" x14ac:dyDescent="0.15">
      <c r="A37" s="66">
        <v>4808.58</v>
      </c>
      <c r="B37" s="66"/>
      <c r="C37" s="89" t="s">
        <v>325</v>
      </c>
      <c r="D37" s="89"/>
      <c r="E37" s="66">
        <v>5224.3500000000004</v>
      </c>
      <c r="F37" s="66"/>
      <c r="G37" s="67"/>
    </row>
    <row r="38" spans="1:7" x14ac:dyDescent="0.15">
      <c r="A38" s="66">
        <v>13088.9</v>
      </c>
      <c r="B38" s="66"/>
      <c r="C38" s="89" t="s">
        <v>326</v>
      </c>
      <c r="D38" s="89"/>
      <c r="E38" s="66">
        <v>13160.62</v>
      </c>
      <c r="F38" s="66"/>
      <c r="G38" s="67"/>
    </row>
    <row r="39" spans="1:7" x14ac:dyDescent="0.15">
      <c r="A39" s="66">
        <v>305.2</v>
      </c>
      <c r="B39" s="66"/>
      <c r="C39" s="89" t="s">
        <v>327</v>
      </c>
      <c r="D39" s="89"/>
      <c r="E39" s="66">
        <v>108.03</v>
      </c>
      <c r="F39" s="66"/>
      <c r="G39" s="67"/>
    </row>
    <row r="40" spans="1:7" x14ac:dyDescent="0.15">
      <c r="A40" s="66">
        <v>200</v>
      </c>
      <c r="B40" s="66"/>
      <c r="C40" s="89" t="s">
        <v>328</v>
      </c>
      <c r="D40" s="89"/>
      <c r="E40" s="66">
        <v>200</v>
      </c>
      <c r="F40" s="66"/>
      <c r="G40" s="67"/>
    </row>
    <row r="41" spans="1:7" x14ac:dyDescent="0.15">
      <c r="A41" s="66"/>
      <c r="B41" s="66"/>
      <c r="C41" s="91" t="s">
        <v>329</v>
      </c>
      <c r="D41" s="91"/>
      <c r="E41" s="66"/>
      <c r="F41" s="66"/>
      <c r="G41" s="66"/>
    </row>
    <row r="42" spans="1:7" x14ac:dyDescent="0.15">
      <c r="A42" s="66">
        <v>4223.57</v>
      </c>
      <c r="B42" s="66"/>
      <c r="C42" s="66"/>
      <c r="D42" s="66" t="s">
        <v>330</v>
      </c>
      <c r="E42" s="76">
        <v>4548.12</v>
      </c>
      <c r="F42" s="66"/>
      <c r="G42" s="67"/>
    </row>
    <row r="43" spans="1:7" x14ac:dyDescent="0.15">
      <c r="A43" s="66">
        <v>4985.46</v>
      </c>
      <c r="B43" s="66"/>
      <c r="C43" s="66"/>
      <c r="D43" s="66" t="s">
        <v>331</v>
      </c>
      <c r="E43" s="76">
        <v>7550.59</v>
      </c>
      <c r="F43" s="66"/>
      <c r="G43" s="67"/>
    </row>
    <row r="44" spans="1:7" x14ac:dyDescent="0.15">
      <c r="A44" s="66">
        <v>1261.1199999999999</v>
      </c>
      <c r="B44" s="66"/>
      <c r="C44" s="66"/>
      <c r="D44" s="66" t="s">
        <v>332</v>
      </c>
      <c r="E44" s="76">
        <v>11881.6</v>
      </c>
      <c r="F44" s="66"/>
      <c r="G44" s="67"/>
    </row>
    <row r="45" spans="1:7" x14ac:dyDescent="0.15">
      <c r="A45" s="66">
        <v>3868.35</v>
      </c>
      <c r="B45" s="66"/>
      <c r="C45" s="66"/>
      <c r="D45" s="66" t="s">
        <v>333</v>
      </c>
      <c r="E45" s="66">
        <v>0</v>
      </c>
      <c r="F45" s="66"/>
      <c r="G45" s="67"/>
    </row>
    <row r="46" spans="1:7" x14ac:dyDescent="0.15">
      <c r="A46" s="66">
        <v>720</v>
      </c>
      <c r="B46" s="66"/>
      <c r="C46" s="89" t="s">
        <v>334</v>
      </c>
      <c r="D46" s="89"/>
      <c r="E46" s="66">
        <v>730</v>
      </c>
      <c r="F46" s="66"/>
      <c r="G46" s="67"/>
    </row>
    <row r="47" spans="1:7" x14ac:dyDescent="0.15">
      <c r="A47" s="66">
        <v>693</v>
      </c>
      <c r="B47" s="66"/>
      <c r="C47" s="89" t="s">
        <v>335</v>
      </c>
      <c r="D47" s="89"/>
      <c r="E47" s="66">
        <v>705</v>
      </c>
      <c r="F47" s="66"/>
      <c r="G47" s="67"/>
    </row>
    <row r="48" spans="1:7" x14ac:dyDescent="0.15">
      <c r="A48" s="66">
        <v>83</v>
      </c>
      <c r="B48" s="66"/>
      <c r="C48" s="89" t="s">
        <v>336</v>
      </c>
      <c r="D48" s="89"/>
      <c r="E48" s="66">
        <v>72</v>
      </c>
      <c r="F48" s="66"/>
      <c r="G48" s="67"/>
    </row>
    <row r="49" spans="1:7" x14ac:dyDescent="0.15">
      <c r="A49" s="66">
        <v>7060.1</v>
      </c>
      <c r="B49" s="66"/>
      <c r="C49" s="89" t="s">
        <v>337</v>
      </c>
      <c r="D49" s="89"/>
      <c r="E49" s="66">
        <v>5086.91</v>
      </c>
      <c r="F49" s="66"/>
      <c r="G49" s="67"/>
    </row>
    <row r="50" spans="1:7" x14ac:dyDescent="0.15">
      <c r="A50" s="66">
        <v>6724.98</v>
      </c>
      <c r="B50" s="66"/>
      <c r="C50" s="89" t="s">
        <v>338</v>
      </c>
      <c r="D50" s="89"/>
      <c r="E50" s="66">
        <v>7904.78</v>
      </c>
      <c r="F50" s="66"/>
      <c r="G50" s="66"/>
    </row>
    <row r="51" spans="1:7" x14ac:dyDescent="0.15">
      <c r="A51" s="69">
        <f>SUM(A21:A50)</f>
        <v>90662.26</v>
      </c>
      <c r="B51" s="66"/>
      <c r="C51" s="89"/>
      <c r="D51" s="89"/>
      <c r="E51" s="62">
        <f>SUM(E21:E50)</f>
        <v>91202.000000000015</v>
      </c>
      <c r="F51" s="66"/>
      <c r="G51" s="66"/>
    </row>
    <row r="52" spans="1:7" x14ac:dyDescent="0.15">
      <c r="A52" s="66"/>
      <c r="B52" s="66"/>
      <c r="C52" s="89"/>
      <c r="D52" s="89"/>
      <c r="E52" s="66"/>
      <c r="F52" s="66"/>
      <c r="G52" s="66"/>
    </row>
    <row r="53" spans="1:7" x14ac:dyDescent="0.15">
      <c r="A53" s="66"/>
      <c r="B53" s="66"/>
      <c r="C53" s="89" t="s">
        <v>339</v>
      </c>
      <c r="D53" s="89"/>
      <c r="E53" s="67"/>
      <c r="F53" s="66"/>
      <c r="G53" s="66"/>
    </row>
    <row r="54" spans="1:7" x14ac:dyDescent="0.15">
      <c r="A54" s="66"/>
      <c r="B54" s="66"/>
      <c r="C54" s="89"/>
      <c r="D54" s="89"/>
      <c r="E54" s="66"/>
      <c r="F54" s="66"/>
      <c r="G54" s="66"/>
    </row>
    <row r="55" spans="1:7" x14ac:dyDescent="0.15">
      <c r="A55" s="66"/>
      <c r="B55" s="66"/>
      <c r="C55" s="89" t="s">
        <v>340</v>
      </c>
      <c r="D55" s="89"/>
      <c r="E55" s="67"/>
      <c r="F55" s="66"/>
      <c r="G55" s="66"/>
    </row>
    <row r="56" spans="1:7" x14ac:dyDescent="0.15">
      <c r="A56" s="66">
        <v>48501.03</v>
      </c>
      <c r="B56" s="66"/>
      <c r="C56" s="89" t="s">
        <v>341</v>
      </c>
      <c r="D56" s="89"/>
      <c r="E56" s="66">
        <v>47880.03</v>
      </c>
      <c r="F56" s="66"/>
      <c r="G56" s="66"/>
    </row>
    <row r="57" spans="1:7" x14ac:dyDescent="0.15">
      <c r="A57" s="66">
        <v>115041.26</v>
      </c>
      <c r="B57" s="66"/>
      <c r="C57" s="89" t="s">
        <v>342</v>
      </c>
      <c r="D57" s="89"/>
      <c r="E57" s="66">
        <f>SUM(E19)</f>
        <v>113691.09</v>
      </c>
      <c r="F57" s="66"/>
      <c r="G57" s="66"/>
    </row>
    <row r="58" spans="1:7" x14ac:dyDescent="0.15">
      <c r="A58" s="78">
        <f>SUM(A56:A57)</f>
        <v>163542.28999999998</v>
      </c>
      <c r="B58" s="67"/>
      <c r="C58" s="91"/>
      <c r="D58" s="91"/>
      <c r="E58" s="8">
        <f>SUM(E56:E57)</f>
        <v>161571.12</v>
      </c>
      <c r="F58" s="66"/>
      <c r="G58" s="66"/>
    </row>
    <row r="59" spans="1:7" x14ac:dyDescent="0.15">
      <c r="A59" s="66"/>
      <c r="B59" s="66"/>
      <c r="C59" s="89"/>
      <c r="D59" s="89"/>
      <c r="E59" s="66"/>
      <c r="F59" s="66"/>
      <c r="G59" s="66"/>
    </row>
    <row r="60" spans="1:7" x14ac:dyDescent="0.15">
      <c r="A60" s="17">
        <v>90662.26</v>
      </c>
      <c r="B60" s="66"/>
      <c r="C60" s="89" t="s">
        <v>343</v>
      </c>
      <c r="D60" s="89"/>
      <c r="E60" s="17">
        <f>SUM(E51)</f>
        <v>91202.000000000015</v>
      </c>
      <c r="F60" s="66"/>
      <c r="G60" s="66"/>
    </row>
    <row r="61" spans="1:7" x14ac:dyDescent="0.15">
      <c r="A61" s="66">
        <v>25000</v>
      </c>
      <c r="B61" s="66"/>
      <c r="C61" s="89" t="s">
        <v>344</v>
      </c>
      <c r="D61" s="89"/>
      <c r="E61" s="66">
        <v>25500</v>
      </c>
      <c r="F61" s="66"/>
      <c r="G61" s="66"/>
    </row>
    <row r="62" spans="1:7" x14ac:dyDescent="0.15">
      <c r="A62" s="66">
        <v>47880.03</v>
      </c>
      <c r="B62" s="66"/>
      <c r="C62" s="89" t="s">
        <v>345</v>
      </c>
      <c r="D62" s="89"/>
      <c r="E62" s="66">
        <v>44869.120000000003</v>
      </c>
      <c r="F62" s="66"/>
      <c r="G62" s="66"/>
    </row>
    <row r="63" spans="1:7" x14ac:dyDescent="0.15">
      <c r="A63" s="78">
        <f>SUM(A60:A62)</f>
        <v>163542.28999999998</v>
      </c>
      <c r="B63" s="67"/>
      <c r="C63" s="91"/>
      <c r="D63" s="91"/>
      <c r="E63" s="8">
        <f>SUM(E60:E62)</f>
        <v>161571.12000000002</v>
      </c>
      <c r="F63" s="66"/>
      <c r="G63" s="66"/>
    </row>
    <row r="64" spans="1:7" x14ac:dyDescent="0.15">
      <c r="A64" s="66"/>
      <c r="B64" s="66"/>
      <c r="C64" s="91" t="s">
        <v>346</v>
      </c>
      <c r="D64" s="91"/>
      <c r="E64" s="66"/>
      <c r="F64" s="66"/>
      <c r="G64" s="67"/>
    </row>
    <row r="65" spans="1:7" x14ac:dyDescent="0.15">
      <c r="A65" s="66">
        <v>46692.15</v>
      </c>
      <c r="B65" s="66"/>
      <c r="C65" s="66"/>
      <c r="D65" s="66" t="s">
        <v>347</v>
      </c>
      <c r="E65" s="66">
        <v>43841.22</v>
      </c>
      <c r="F65" s="66"/>
      <c r="G65" s="66"/>
    </row>
    <row r="66" spans="1:7" x14ac:dyDescent="0.15">
      <c r="A66" s="66">
        <v>1187.8800000000001</v>
      </c>
      <c r="B66" s="66"/>
      <c r="C66" s="66"/>
      <c r="D66" s="66" t="s">
        <v>348</v>
      </c>
      <c r="E66" s="66">
        <v>1027.9000000000001</v>
      </c>
      <c r="F66" s="66"/>
      <c r="G66" s="66"/>
    </row>
    <row r="67" spans="1:7" x14ac:dyDescent="0.15">
      <c r="A67" s="10">
        <f>SUM(A65:A66)</f>
        <v>47880.03</v>
      </c>
      <c r="B67" s="67"/>
      <c r="C67" s="91"/>
      <c r="D67" s="91"/>
      <c r="E67" s="79">
        <f>SUM(E65:E66)</f>
        <v>44869.120000000003</v>
      </c>
      <c r="F67" s="66"/>
      <c r="G67" s="66"/>
    </row>
    <row r="68" spans="1:7" ht="14" thickTop="1" x14ac:dyDescent="0.15">
      <c r="A68" s="66"/>
      <c r="B68" s="66"/>
      <c r="C68" s="89"/>
      <c r="D68" s="89"/>
      <c r="E68" s="66"/>
      <c r="F68" s="66"/>
      <c r="G68" s="66"/>
    </row>
    <row r="69" spans="1:7" x14ac:dyDescent="0.15">
      <c r="A69" s="66"/>
      <c r="B69" s="66"/>
      <c r="C69" s="89"/>
      <c r="D69" s="89"/>
      <c r="E69" s="66"/>
      <c r="F69" s="66"/>
      <c r="G69" s="66"/>
    </row>
    <row r="70" spans="1:7" x14ac:dyDescent="0.15">
      <c r="A70" s="66"/>
      <c r="B70" s="66"/>
      <c r="C70" s="89"/>
      <c r="D70" s="89"/>
      <c r="E70" s="66"/>
      <c r="F70" s="66"/>
      <c r="G70" s="66"/>
    </row>
    <row r="71" spans="1:7" x14ac:dyDescent="0.15">
      <c r="A71" s="67" t="s">
        <v>349</v>
      </c>
      <c r="B71" s="67"/>
      <c r="C71" s="91"/>
      <c r="D71" s="91"/>
      <c r="E71" s="66"/>
      <c r="F71" s="66"/>
      <c r="G71" s="66"/>
    </row>
    <row r="72" spans="1:7" x14ac:dyDescent="0.15">
      <c r="A72" s="67" t="s">
        <v>350</v>
      </c>
      <c r="B72" s="67"/>
      <c r="C72" s="91"/>
      <c r="D72" s="91"/>
      <c r="E72" s="66"/>
      <c r="F72" s="66"/>
      <c r="G72" s="66"/>
    </row>
    <row r="73" spans="1:7" x14ac:dyDescent="0.15">
      <c r="A73" s="75">
        <v>43555</v>
      </c>
      <c r="B73" s="66"/>
      <c r="C73" s="30"/>
      <c r="D73" s="66"/>
      <c r="E73" s="75">
        <v>43921</v>
      </c>
      <c r="F73" s="66"/>
      <c r="G73" s="66"/>
    </row>
    <row r="74" spans="1:7" x14ac:dyDescent="0.15">
      <c r="A74" s="66"/>
      <c r="B74" s="66"/>
      <c r="C74" s="89"/>
      <c r="D74" s="89"/>
      <c r="E74" s="66"/>
      <c r="F74" s="66"/>
      <c r="G74" s="66"/>
    </row>
    <row r="75" spans="1:7" x14ac:dyDescent="0.15">
      <c r="A75" s="73" t="s">
        <v>342</v>
      </c>
      <c r="B75" s="73" t="s">
        <v>343</v>
      </c>
      <c r="C75" s="91"/>
      <c r="D75" s="91"/>
      <c r="E75" s="73" t="s">
        <v>342</v>
      </c>
      <c r="F75" s="73" t="s">
        <v>343</v>
      </c>
      <c r="G75" s="66"/>
    </row>
    <row r="76" spans="1:7" x14ac:dyDescent="0.15">
      <c r="A76" s="66"/>
      <c r="B76" s="66"/>
      <c r="C76" s="89"/>
      <c r="D76" s="89"/>
      <c r="E76" s="66"/>
      <c r="F76" s="66"/>
      <c r="G76" s="66"/>
    </row>
    <row r="77" spans="1:7" x14ac:dyDescent="0.15">
      <c r="A77" s="66">
        <v>28369.4</v>
      </c>
      <c r="B77" s="66"/>
      <c r="C77" s="66"/>
      <c r="D77" s="66" t="s">
        <v>273</v>
      </c>
      <c r="E77" s="66">
        <v>23306.99</v>
      </c>
      <c r="G77" s="66"/>
    </row>
    <row r="78" spans="1:7" x14ac:dyDescent="0.15">
      <c r="A78" s="66">
        <v>140</v>
      </c>
      <c r="B78" s="66"/>
      <c r="C78" s="66"/>
      <c r="D78" s="66" t="s">
        <v>351</v>
      </c>
      <c r="E78" s="66">
        <v>130</v>
      </c>
      <c r="G78" s="66"/>
    </row>
    <row r="79" spans="1:7" x14ac:dyDescent="0.15">
      <c r="A79" s="66">
        <v>322.39</v>
      </c>
      <c r="B79" s="66"/>
      <c r="C79" s="66"/>
      <c r="D79" s="66" t="s">
        <v>352</v>
      </c>
      <c r="E79" s="66">
        <v>508.46</v>
      </c>
      <c r="G79" s="66"/>
    </row>
    <row r="80" spans="1:7" x14ac:dyDescent="0.15">
      <c r="A80" s="66">
        <v>673.5</v>
      </c>
      <c r="B80" s="66"/>
      <c r="C80" s="66"/>
      <c r="D80" s="66" t="s">
        <v>353</v>
      </c>
      <c r="E80" s="66">
        <v>425</v>
      </c>
      <c r="G80" s="66"/>
    </row>
    <row r="81" spans="1:12" x14ac:dyDescent="0.15">
      <c r="A81" s="66">
        <v>2623.13</v>
      </c>
      <c r="B81" s="66"/>
      <c r="C81" s="66"/>
      <c r="D81" s="66" t="s">
        <v>354</v>
      </c>
      <c r="E81" s="66">
        <v>342.35</v>
      </c>
      <c r="G81" s="66"/>
    </row>
    <row r="82" spans="1:12" x14ac:dyDescent="0.15">
      <c r="A82" s="66">
        <v>1980</v>
      </c>
      <c r="B82" s="66"/>
      <c r="C82" s="66"/>
      <c r="D82" s="66" t="s">
        <v>355</v>
      </c>
      <c r="E82" s="66">
        <v>9540.9599999999991</v>
      </c>
      <c r="G82" s="66"/>
    </row>
    <row r="83" spans="1:12" x14ac:dyDescent="0.15">
      <c r="A83" s="66">
        <v>708.81</v>
      </c>
      <c r="B83" s="66"/>
      <c r="C83" s="66"/>
      <c r="D83" s="66" t="s">
        <v>356</v>
      </c>
      <c r="E83" s="66">
        <v>0</v>
      </c>
      <c r="G83" s="66"/>
    </row>
    <row r="84" spans="1:12" x14ac:dyDescent="0.15">
      <c r="A84" s="66">
        <v>176.74</v>
      </c>
      <c r="B84" s="66"/>
      <c r="C84" s="66"/>
      <c r="D84" s="66" t="s">
        <v>357</v>
      </c>
      <c r="E84" s="66">
        <v>251.18</v>
      </c>
      <c r="G84" s="66"/>
    </row>
    <row r="85" spans="1:12" x14ac:dyDescent="0.15">
      <c r="A85" s="66">
        <v>4465.4799999999996</v>
      </c>
      <c r="B85" s="66"/>
      <c r="C85" s="66"/>
      <c r="D85" s="66" t="s">
        <v>358</v>
      </c>
      <c r="E85" s="66">
        <v>3958.99</v>
      </c>
      <c r="G85" s="66"/>
    </row>
    <row r="86" spans="1:12" x14ac:dyDescent="0.15">
      <c r="A86" s="66">
        <v>0</v>
      </c>
      <c r="B86" s="66"/>
      <c r="C86" s="66"/>
      <c r="D86" s="66" t="s">
        <v>359</v>
      </c>
      <c r="E86" s="66">
        <v>291.25</v>
      </c>
      <c r="F86" s="66"/>
      <c r="G86" s="66"/>
    </row>
    <row r="87" spans="1:12" x14ac:dyDescent="0.15">
      <c r="A87" s="66">
        <v>7060.1</v>
      </c>
      <c r="B87" s="66"/>
      <c r="C87" s="66"/>
      <c r="D87" s="66" t="s">
        <v>360</v>
      </c>
      <c r="E87" s="66">
        <v>5086.91</v>
      </c>
      <c r="F87" s="66"/>
      <c r="G87" s="66"/>
    </row>
    <row r="88" spans="1:12" x14ac:dyDescent="0.15">
      <c r="A88" s="66"/>
      <c r="B88" s="66"/>
      <c r="C88" s="89"/>
      <c r="D88" s="89"/>
      <c r="E88" s="66"/>
      <c r="F88" s="66"/>
      <c r="G88" s="66"/>
    </row>
    <row r="89" spans="1:12" x14ac:dyDescent="0.15">
      <c r="A89" s="66"/>
      <c r="B89" s="66">
        <v>29458.92</v>
      </c>
      <c r="C89" s="66"/>
      <c r="D89" s="66" t="s">
        <v>361</v>
      </c>
      <c r="E89" s="66"/>
      <c r="F89" s="66">
        <v>27909.94</v>
      </c>
      <c r="G89" s="66"/>
    </row>
    <row r="90" spans="1:12" x14ac:dyDescent="0.15">
      <c r="A90" s="66"/>
      <c r="B90" s="66">
        <v>7110.97</v>
      </c>
      <c r="C90" s="66"/>
      <c r="D90" s="66" t="s">
        <v>362</v>
      </c>
      <c r="E90" s="66"/>
      <c r="F90" s="66">
        <v>9152.65</v>
      </c>
      <c r="G90" s="66"/>
    </row>
    <row r="91" spans="1:12" x14ac:dyDescent="0.15">
      <c r="A91" s="66"/>
      <c r="B91" s="66">
        <v>5126.1400000000003</v>
      </c>
      <c r="C91" s="66"/>
      <c r="D91" s="66" t="s">
        <v>331</v>
      </c>
      <c r="E91" s="66"/>
      <c r="F91" s="66">
        <v>3731.11</v>
      </c>
      <c r="G91" s="66"/>
    </row>
    <row r="92" spans="1:12" x14ac:dyDescent="0.15">
      <c r="A92" s="66"/>
      <c r="B92" s="66">
        <v>6572.76</v>
      </c>
      <c r="C92" s="66"/>
      <c r="D92" s="66" t="s">
        <v>363</v>
      </c>
      <c r="E92" s="66"/>
      <c r="F92" s="66">
        <v>9794.52</v>
      </c>
      <c r="G92" s="66"/>
    </row>
    <row r="93" spans="1:12" x14ac:dyDescent="0.15">
      <c r="A93" s="66"/>
      <c r="B93" s="66">
        <v>212.43</v>
      </c>
      <c r="C93" s="66"/>
      <c r="D93" s="66" t="s">
        <v>364</v>
      </c>
      <c r="E93" s="66"/>
      <c r="F93" s="66">
        <v>20.56</v>
      </c>
      <c r="G93" s="66"/>
    </row>
    <row r="94" spans="1:12" x14ac:dyDescent="0.15">
      <c r="A94" s="66"/>
      <c r="B94" s="66">
        <v>4895.09</v>
      </c>
      <c r="C94" s="66"/>
      <c r="D94" s="66" t="s">
        <v>358</v>
      </c>
      <c r="E94" s="66"/>
      <c r="F94" s="66">
        <v>152.4</v>
      </c>
      <c r="G94" s="66"/>
    </row>
    <row r="95" spans="1:12" x14ac:dyDescent="0.15">
      <c r="A95" s="66"/>
      <c r="B95" s="66">
        <v>4318.3</v>
      </c>
      <c r="C95" s="66"/>
      <c r="D95" s="66" t="s">
        <v>365</v>
      </c>
      <c r="E95" s="66"/>
      <c r="F95" s="66">
        <v>3160.76</v>
      </c>
      <c r="G95" s="66"/>
      <c r="H95" s="83"/>
      <c r="I95" s="83"/>
      <c r="J95" s="83"/>
      <c r="K95" s="83"/>
      <c r="L95" s="83"/>
    </row>
    <row r="96" spans="1:12" x14ac:dyDescent="0.15">
      <c r="A96" s="66"/>
      <c r="B96" s="66">
        <v>5608.52</v>
      </c>
      <c r="C96" s="66"/>
      <c r="D96" s="66" t="s">
        <v>366</v>
      </c>
      <c r="E96" s="66"/>
      <c r="F96" s="66">
        <v>6266.12</v>
      </c>
      <c r="G96" s="66"/>
      <c r="H96" s="83"/>
      <c r="I96" s="80"/>
      <c r="J96" s="80"/>
      <c r="K96" s="80"/>
      <c r="L96" s="83"/>
    </row>
    <row r="97" spans="1:12" x14ac:dyDescent="0.15">
      <c r="A97" s="66"/>
      <c r="B97" s="66">
        <v>6531.66</v>
      </c>
      <c r="C97" s="66"/>
      <c r="D97" s="66" t="s">
        <v>367</v>
      </c>
      <c r="E97" s="66"/>
      <c r="F97" s="66">
        <v>587.54</v>
      </c>
      <c r="G97" s="66"/>
      <c r="H97" s="83"/>
      <c r="I97" s="80"/>
      <c r="J97" s="81"/>
      <c r="K97" s="83"/>
      <c r="L97" s="83"/>
    </row>
    <row r="98" spans="1:12" x14ac:dyDescent="0.15">
      <c r="A98" s="66"/>
      <c r="B98" s="66">
        <v>402.19</v>
      </c>
      <c r="C98" s="66"/>
      <c r="D98" s="66" t="s">
        <v>368</v>
      </c>
      <c r="E98" s="66"/>
      <c r="F98" s="66">
        <v>297.45</v>
      </c>
      <c r="G98" s="66"/>
      <c r="H98" s="83"/>
      <c r="I98" s="80"/>
      <c r="J98" s="84"/>
      <c r="K98" s="83"/>
      <c r="L98" s="83"/>
    </row>
    <row r="99" spans="1:12" ht="15" x14ac:dyDescent="0.2">
      <c r="A99" s="74"/>
      <c r="B99" s="66">
        <v>1291.43</v>
      </c>
      <c r="C99" s="66"/>
      <c r="D99" s="66" t="s">
        <v>313</v>
      </c>
      <c r="E99" s="66"/>
      <c r="F99" s="66">
        <v>1109.6600000000001</v>
      </c>
      <c r="G99" s="66"/>
      <c r="H99" s="83"/>
      <c r="I99" s="80"/>
      <c r="J99" s="81"/>
      <c r="K99" s="83"/>
      <c r="L99" s="83"/>
    </row>
    <row r="100" spans="1:12" x14ac:dyDescent="0.15">
      <c r="A100" s="66"/>
      <c r="B100" s="66">
        <v>1714.86</v>
      </c>
      <c r="C100" s="66"/>
      <c r="D100" s="66" t="s">
        <v>283</v>
      </c>
      <c r="E100" s="66"/>
      <c r="F100" s="66">
        <v>1151.8499999999999</v>
      </c>
      <c r="G100" s="66"/>
      <c r="H100" s="83"/>
      <c r="I100" s="80"/>
      <c r="J100" s="83"/>
      <c r="K100" s="81"/>
      <c r="L100" s="83"/>
    </row>
    <row r="101" spans="1:12" x14ac:dyDescent="0.15">
      <c r="A101" s="66"/>
      <c r="B101" s="66">
        <v>180</v>
      </c>
      <c r="C101" s="66"/>
      <c r="D101" s="66" t="s">
        <v>369</v>
      </c>
      <c r="E101" s="66"/>
      <c r="F101" s="66">
        <v>334.5</v>
      </c>
      <c r="G101" s="66"/>
      <c r="H101" s="83"/>
      <c r="I101" s="83"/>
      <c r="J101" s="80"/>
      <c r="K101" s="80"/>
      <c r="L101" s="83"/>
    </row>
    <row r="102" spans="1:12" x14ac:dyDescent="0.15">
      <c r="A102" s="66"/>
      <c r="B102" s="66">
        <v>59.9</v>
      </c>
      <c r="C102" s="66"/>
      <c r="D102" s="66" t="s">
        <v>370</v>
      </c>
      <c r="E102" s="66"/>
      <c r="F102" s="66">
        <v>166.34</v>
      </c>
      <c r="G102" s="66"/>
      <c r="H102" s="83"/>
      <c r="I102" s="82"/>
      <c r="J102" s="82"/>
      <c r="K102" s="82"/>
      <c r="L102" s="83"/>
    </row>
    <row r="103" spans="1:12" x14ac:dyDescent="0.15">
      <c r="A103" s="66"/>
      <c r="B103" s="66">
        <v>2628.17</v>
      </c>
      <c r="C103" s="66"/>
      <c r="D103" s="66" t="s">
        <v>371</v>
      </c>
      <c r="E103" s="66"/>
      <c r="F103" s="66">
        <v>2282.6799999999998</v>
      </c>
      <c r="G103" s="66"/>
      <c r="H103" s="83"/>
      <c r="I103" s="80"/>
      <c r="J103" s="83"/>
      <c r="K103" s="80"/>
      <c r="L103" s="83"/>
    </row>
    <row r="104" spans="1:12" x14ac:dyDescent="0.15">
      <c r="A104" s="66"/>
      <c r="B104" s="66">
        <v>5616.17</v>
      </c>
      <c r="C104" s="66"/>
      <c r="D104" s="66" t="s">
        <v>372</v>
      </c>
      <c r="E104" s="66"/>
      <c r="F104" s="66">
        <v>3734.59</v>
      </c>
      <c r="G104" s="66"/>
      <c r="H104" s="83"/>
      <c r="I104" s="83"/>
      <c r="J104" s="83"/>
      <c r="K104" s="83"/>
      <c r="L104" s="83"/>
    </row>
    <row r="105" spans="1:12" x14ac:dyDescent="0.15">
      <c r="A105" s="8">
        <f>SUM(A77:A104)</f>
        <v>46519.549999999996</v>
      </c>
      <c r="B105" s="8">
        <f>SUM(B89:B104)</f>
        <v>81727.509999999995</v>
      </c>
      <c r="C105" s="89"/>
      <c r="D105" s="89"/>
      <c r="E105" s="8">
        <f>SUM(E77:E103)</f>
        <v>43842.09</v>
      </c>
      <c r="F105" s="8">
        <f>SUM(F89:F104)</f>
        <v>69852.67</v>
      </c>
      <c r="G105" s="66"/>
    </row>
    <row r="106" spans="1:12" x14ac:dyDescent="0.15">
      <c r="A106" s="66"/>
      <c r="B106" s="66"/>
      <c r="C106" s="89"/>
      <c r="D106" s="89"/>
      <c r="E106" s="66"/>
      <c r="F106" s="67"/>
      <c r="G106" s="66"/>
    </row>
    <row r="107" spans="1:12" x14ac:dyDescent="0.15">
      <c r="A107" s="66"/>
      <c r="B107" s="66"/>
      <c r="C107" s="89"/>
      <c r="D107" s="89"/>
      <c r="E107" s="66"/>
      <c r="F107" s="66"/>
      <c r="G107" s="66"/>
    </row>
    <row r="108" spans="1:12" x14ac:dyDescent="0.15">
      <c r="A108" s="66"/>
      <c r="B108" s="66"/>
      <c r="C108" s="66"/>
      <c r="D108" s="67" t="s">
        <v>340</v>
      </c>
      <c r="E108" s="66"/>
      <c r="F108" s="66"/>
      <c r="G108" s="66"/>
    </row>
    <row r="109" spans="1:12" x14ac:dyDescent="0.15">
      <c r="A109" s="66"/>
      <c r="B109" s="66">
        <v>63405.97</v>
      </c>
      <c r="C109" s="66"/>
      <c r="D109" s="66" t="s">
        <v>341</v>
      </c>
      <c r="E109" s="66"/>
      <c r="F109" s="66">
        <v>53195.27</v>
      </c>
      <c r="G109" s="66"/>
    </row>
    <row r="110" spans="1:12" x14ac:dyDescent="0.15">
      <c r="A110" s="66"/>
      <c r="B110" s="66">
        <v>46519.55</v>
      </c>
      <c r="C110" s="66"/>
      <c r="D110" s="66" t="s">
        <v>342</v>
      </c>
      <c r="E110" s="66"/>
      <c r="F110" s="66">
        <v>43842.09</v>
      </c>
      <c r="G110" s="66"/>
    </row>
    <row r="111" spans="1:12" x14ac:dyDescent="0.15">
      <c r="A111" s="66"/>
      <c r="B111" s="66">
        <v>25000</v>
      </c>
      <c r="C111" s="66"/>
      <c r="D111" s="66" t="s">
        <v>373</v>
      </c>
      <c r="E111" s="66"/>
      <c r="F111" s="66">
        <v>25500</v>
      </c>
      <c r="G111" s="66"/>
    </row>
    <row r="112" spans="1:12" x14ac:dyDescent="0.15">
      <c r="A112" s="66"/>
      <c r="B112" s="8">
        <f>SUM(B109:B111)</f>
        <v>134925.52000000002</v>
      </c>
      <c r="C112" s="89"/>
      <c r="D112" s="89"/>
      <c r="E112" s="66"/>
      <c r="F112" s="8">
        <f>SUM(F109:F111)</f>
        <v>122537.35999999999</v>
      </c>
      <c r="G112" s="66"/>
    </row>
    <row r="113" spans="1:7" x14ac:dyDescent="0.15">
      <c r="A113" s="66"/>
      <c r="B113" s="66"/>
      <c r="C113" s="89"/>
      <c r="D113" s="89"/>
      <c r="E113" s="66"/>
      <c r="F113" s="66"/>
      <c r="G113" s="66"/>
    </row>
    <row r="114" spans="1:7" x14ac:dyDescent="0.15">
      <c r="A114" s="66"/>
      <c r="B114" s="66">
        <v>81730.25</v>
      </c>
      <c r="C114" s="66"/>
      <c r="D114" s="66" t="s">
        <v>343</v>
      </c>
      <c r="E114" s="66"/>
      <c r="F114" s="66">
        <f>SUM(F105)</f>
        <v>69852.67</v>
      </c>
      <c r="G114" s="66"/>
    </row>
    <row r="115" spans="1:7" x14ac:dyDescent="0.15">
      <c r="A115" s="66"/>
      <c r="B115" s="66">
        <v>53195.27</v>
      </c>
      <c r="C115" s="66"/>
      <c r="D115" s="66" t="s">
        <v>345</v>
      </c>
      <c r="E115" s="66"/>
      <c r="F115" s="66">
        <v>52684.69</v>
      </c>
      <c r="G115" s="66"/>
    </row>
    <row r="116" spans="1:7" x14ac:dyDescent="0.15">
      <c r="A116" s="66"/>
      <c r="B116" s="8">
        <f>SUM(B114:B115)</f>
        <v>134925.51999999999</v>
      </c>
      <c r="C116" s="89"/>
      <c r="D116" s="89"/>
      <c r="E116" s="66"/>
      <c r="F116" s="8">
        <f>SUM(F114:F115)</f>
        <v>122537.36</v>
      </c>
      <c r="G116" s="66"/>
    </row>
    <row r="117" spans="1:7" x14ac:dyDescent="0.15">
      <c r="A117" s="66"/>
      <c r="B117" s="66"/>
      <c r="C117" s="89"/>
      <c r="D117" s="89"/>
      <c r="E117" s="66"/>
      <c r="F117" s="66"/>
      <c r="G117" s="66"/>
    </row>
    <row r="118" spans="1:7" x14ac:dyDescent="0.15">
      <c r="A118" s="66"/>
      <c r="B118" s="66"/>
      <c r="C118" s="66"/>
      <c r="D118" s="67" t="s">
        <v>374</v>
      </c>
      <c r="E118" s="66"/>
      <c r="F118" s="66"/>
      <c r="G118" s="66"/>
    </row>
    <row r="119" spans="1:7" ht="14" thickBot="1" x14ac:dyDescent="0.2">
      <c r="A119" s="66"/>
      <c r="B119" s="72">
        <v>53195.27</v>
      </c>
      <c r="C119" s="66"/>
      <c r="D119" s="66" t="s">
        <v>375</v>
      </c>
      <c r="E119" s="66"/>
      <c r="F119" s="72">
        <v>52684.69</v>
      </c>
      <c r="G119" s="66"/>
    </row>
    <row r="120" spans="1:7" ht="14" thickTop="1" x14ac:dyDescent="0.15"/>
  </sheetData>
  <mergeCells count="75">
    <mergeCell ref="C113:D113"/>
    <mergeCell ref="C116:D116"/>
    <mergeCell ref="C117:D117"/>
    <mergeCell ref="C76:D76"/>
    <mergeCell ref="C88:D88"/>
    <mergeCell ref="C105:D105"/>
    <mergeCell ref="C106:D106"/>
    <mergeCell ref="C107:D107"/>
    <mergeCell ref="C112:D112"/>
    <mergeCell ref="C75:D75"/>
    <mergeCell ref="C61:D61"/>
    <mergeCell ref="C62:D62"/>
    <mergeCell ref="C63:D63"/>
    <mergeCell ref="C64:D64"/>
    <mergeCell ref="C67:D67"/>
    <mergeCell ref="C68:D68"/>
    <mergeCell ref="C69:D69"/>
    <mergeCell ref="C70:D70"/>
    <mergeCell ref="C71:D71"/>
    <mergeCell ref="C72:D72"/>
    <mergeCell ref="C74:D74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5:D35"/>
    <mergeCell ref="C36:D36"/>
    <mergeCell ref="C37:D37"/>
    <mergeCell ref="C38:D38"/>
    <mergeCell ref="C39:D39"/>
    <mergeCell ref="C40:D40"/>
    <mergeCell ref="C41:D41"/>
    <mergeCell ref="C46:D46"/>
    <mergeCell ref="C47:D47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11:D11"/>
    <mergeCell ref="C1:D1"/>
    <mergeCell ref="C2:D2"/>
    <mergeCell ref="C3:D3"/>
    <mergeCell ref="C4:D4"/>
    <mergeCell ref="C5:D5"/>
    <mergeCell ref="C6:D6"/>
    <mergeCell ref="C7:D7"/>
    <mergeCell ref="C8:D8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BalS</vt:lpstr>
      <vt:lpstr>BkRec</vt:lpstr>
      <vt:lpstr>Inc&amp;ExVAT</vt:lpstr>
      <vt:lpstr>S137</vt:lpstr>
      <vt:lpstr>Assets</vt:lpstr>
      <vt:lpstr>Risk</vt:lpstr>
      <vt:lpstr>Sheet1</vt:lpstr>
      <vt:lpstr>Cr&amp;Drs</vt:lpstr>
      <vt:lpstr>Rec&amp;Pay</vt:lpstr>
    </vt:vector>
  </TitlesOfParts>
  <Manager/>
  <Company>Ingleton P 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Coggins</dc:creator>
  <cp:keywords/>
  <dc:description/>
  <cp:lastModifiedBy>Microsoft Office User</cp:lastModifiedBy>
  <cp:revision/>
  <dcterms:created xsi:type="dcterms:W3CDTF">2000-05-11T14:03:43Z</dcterms:created>
  <dcterms:modified xsi:type="dcterms:W3CDTF">2020-06-30T09:18:27Z</dcterms:modified>
  <cp:category/>
  <cp:contentStatus/>
</cp:coreProperties>
</file>