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aa677ea5d07ab11/Working File/"/>
    </mc:Choice>
  </mc:AlternateContent>
  <xr:revisionPtr revIDLastSave="746" documentId="11_384ACCA68248B5378BFD6EC6EDB0D6BA4F5462B5" xr6:coauthVersionLast="43" xr6:coauthVersionMax="43" xr10:uidLastSave="{37E9F279-6B09-4A97-B93E-5275BA072694}"/>
  <bookViews>
    <workbookView xWindow="0" yWindow="460" windowWidth="19440" windowHeight="6000" tabRatio="599" firstSheet="4" xr2:uid="{00000000-000D-0000-FFFF-FFFF00000000}"/>
  </bookViews>
  <sheets>
    <sheet name="BalS" sheetId="1" r:id="rId1"/>
    <sheet name="BkRec" sheetId="9" r:id="rId2"/>
    <sheet name="CrDr" sheetId="5" r:id="rId3"/>
    <sheet name="RecPyts" sheetId="8" r:id="rId4"/>
    <sheet name="Inc&amp;ExVAT" sheetId="10" r:id="rId5"/>
    <sheet name="S137" sheetId="7" r:id="rId6"/>
    <sheet name="Risk" sheetId="11" r:id="rId7"/>
    <sheet name="Assets" sheetId="12" r:id="rId8"/>
    <sheet name="Sheet1" sheetId="13" r:id="rId9"/>
    <sheet name="Sheet2" sheetId="14" r:id="rId10"/>
  </sheets>
  <definedNames>
    <definedName name="_xlnm.Print_Area" localSheetId="3">RecPyts!$A$1:$F$123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1" i="8" l="1"/>
  <c r="G30" i="9"/>
  <c r="F109" i="8"/>
  <c r="E18" i="9"/>
  <c r="E55" i="8"/>
  <c r="E17" i="9"/>
  <c r="E109" i="8"/>
  <c r="E14" i="9"/>
  <c r="E21" i="8"/>
  <c r="E13" i="9"/>
  <c r="F11" i="9"/>
  <c r="I16" i="7"/>
  <c r="F37" i="1"/>
  <c r="A21" i="1"/>
  <c r="E49" i="10"/>
  <c r="G53" i="5"/>
  <c r="F56" i="5"/>
  <c r="E55" i="5"/>
  <c r="G46" i="5"/>
  <c r="G19" i="5"/>
  <c r="E61" i="8"/>
  <c r="F120" i="8"/>
  <c r="E64" i="8"/>
  <c r="E67" i="8"/>
  <c r="E62" i="8"/>
  <c r="A109" i="8"/>
  <c r="B114" i="8"/>
  <c r="A71" i="8"/>
  <c r="D22" i="10"/>
  <c r="K57" i="5"/>
  <c r="E56" i="5"/>
  <c r="D31" i="12"/>
  <c r="F18" i="9"/>
  <c r="G34" i="9"/>
  <c r="F14" i="9"/>
  <c r="G14" i="9"/>
  <c r="G22" i="9"/>
  <c r="B109" i="8"/>
  <c r="B120" i="8"/>
  <c r="G32" i="5"/>
  <c r="F55" i="5"/>
  <c r="F57" i="5"/>
  <c r="C49" i="10"/>
  <c r="C17" i="10"/>
  <c r="D20" i="10"/>
  <c r="A32" i="5"/>
  <c r="A53" i="5"/>
  <c r="A16" i="7"/>
  <c r="B116" i="8"/>
  <c r="F21" i="1"/>
  <c r="C7" i="10"/>
  <c r="C8" i="10"/>
  <c r="D8" i="10"/>
  <c r="F114" i="8"/>
  <c r="F116" i="8"/>
  <c r="C16" i="10"/>
  <c r="D17" i="10"/>
  <c r="D27" i="10"/>
  <c r="E27" i="10"/>
  <c r="E57" i="5"/>
  <c r="D13" i="10"/>
  <c r="E13" i="10"/>
  <c r="E31" i="10"/>
</calcChain>
</file>

<file path=xl/sharedStrings.xml><?xml version="1.0" encoding="utf-8"?>
<sst xmlns="http://schemas.openxmlformats.org/spreadsheetml/2006/main" count="534" uniqueCount="381">
  <si>
    <t>INGLETON PARISH COUNCIL</t>
  </si>
  <si>
    <t>BALANCE SHEET AS AT 31 MARCH 2019</t>
  </si>
  <si>
    <t>31/03/18</t>
  </si>
  <si>
    <t>LONG TERM ASSETS</t>
  </si>
  <si>
    <t>nil</t>
  </si>
  <si>
    <t>Long Term Investments</t>
  </si>
  <si>
    <t>CURRENT ASSETS</t>
  </si>
  <si>
    <t>Debtors</t>
  </si>
  <si>
    <t>VAT Recoverable</t>
  </si>
  <si>
    <t>Payments in Advance</t>
  </si>
  <si>
    <t>Cash  at Bank</t>
  </si>
  <si>
    <t xml:space="preserve">   Parish Council</t>
  </si>
  <si>
    <t xml:space="preserve">   Community Centre A/c</t>
  </si>
  <si>
    <t>TOTAL ASSETS</t>
  </si>
  <si>
    <t>CURRENT LIABILITIES</t>
  </si>
  <si>
    <t>Creditors</t>
  </si>
  <si>
    <t xml:space="preserve">  Parish Council</t>
  </si>
  <si>
    <t xml:space="preserve">  Community Centre</t>
  </si>
  <si>
    <t>NET ASSETS</t>
  </si>
  <si>
    <t xml:space="preserve">REPRESENTED BY </t>
  </si>
  <si>
    <t>FUND BALANCE B/FWD</t>
  </si>
  <si>
    <t>FUND SURPLUS</t>
  </si>
  <si>
    <t>FUND BALANCE C/FWD</t>
  </si>
  <si>
    <t>Approved by the Council    DATE</t>
  </si>
  <si>
    <t>………………………..</t>
  </si>
  <si>
    <t>SIGNED ……………….             ………………</t>
  </si>
  <si>
    <t>……………</t>
  </si>
  <si>
    <t>Responsible Financial Officer</t>
  </si>
  <si>
    <t>Chairman</t>
  </si>
  <si>
    <t>SUMMARY CASH BOOK AND BANK RECONCILIATION STATEMENT</t>
  </si>
  <si>
    <t>Prepared by Alison Hack, Ingleton Parish Clerk</t>
  </si>
  <si>
    <t xml:space="preserve">Date: </t>
  </si>
  <si>
    <t xml:space="preserve">SUMMARY CASH BOOK </t>
  </si>
  <si>
    <t>FINANCIAL YEAR ENDING 31 MARCH 2019</t>
  </si>
  <si>
    <t>1/04/18</t>
  </si>
  <si>
    <t>BALANCE BROUGHT FORWARD</t>
  </si>
  <si>
    <t xml:space="preserve">Parish Council </t>
  </si>
  <si>
    <t>Com. Centre Account</t>
  </si>
  <si>
    <t>RECEIPTS IN YEAR</t>
  </si>
  <si>
    <t>Ingleton Parish Council</t>
  </si>
  <si>
    <t>Community Centre Account</t>
  </si>
  <si>
    <t>PAYMENTS IN YEAR</t>
  </si>
  <si>
    <t>31/03/19</t>
  </si>
  <si>
    <t>BALANCE CARRIED FORWARD</t>
  </si>
  <si>
    <t>BANK RECONCILIATION STATEMENT AS AT 31/03/19</t>
  </si>
  <si>
    <t>Unity Trust Bank Deposit Account</t>
  </si>
  <si>
    <t>Unity Trust Bank Current Account</t>
  </si>
  <si>
    <t>Barclays Community Centre Account</t>
  </si>
  <si>
    <t>INGLETON PARISH COUNCIL ACCOUNTS</t>
  </si>
  <si>
    <t>YEAR ENDED 31 MARCH 2019</t>
  </si>
  <si>
    <t>NOTES</t>
  </si>
  <si>
    <t>Creditors and Accruals</t>
  </si>
  <si>
    <t xml:space="preserve">Clerks salary for March </t>
  </si>
  <si>
    <t>Public Toilets Supply</t>
  </si>
  <si>
    <t>Public Lighting - Electricity</t>
  </si>
  <si>
    <t>Cleaning Toilets</t>
  </si>
  <si>
    <t>Water Supply to WC's</t>
  </si>
  <si>
    <t>Room Hire</t>
  </si>
  <si>
    <t>Treeworks</t>
  </si>
  <si>
    <t xml:space="preserve">Grasscutting </t>
  </si>
  <si>
    <t>Clerk's Telephone&amp;Broadband</t>
  </si>
  <si>
    <t>Repairs to Public WC</t>
  </si>
  <si>
    <t>Photocopying</t>
  </si>
  <si>
    <t>TOTAL</t>
  </si>
  <si>
    <t xml:space="preserve">   </t>
  </si>
  <si>
    <t>DEBTORS</t>
  </si>
  <si>
    <t>PREPAYMENTS</t>
  </si>
  <si>
    <t>Insurance premium for the year</t>
  </si>
  <si>
    <t>£</t>
  </si>
  <si>
    <t>Prepayment five months</t>
  </si>
  <si>
    <t>telephone</t>
  </si>
  <si>
    <t>Electrical Work</t>
  </si>
  <si>
    <t>Water Supply</t>
  </si>
  <si>
    <t>Gas Supply</t>
  </si>
  <si>
    <t xml:space="preserve">Electric supply </t>
  </si>
  <si>
    <t>Repairs/Maintenance</t>
  </si>
  <si>
    <t>Inland Rev</t>
  </si>
  <si>
    <t>PAYE/NIC</t>
  </si>
  <si>
    <t>Staff wages for March</t>
  </si>
  <si>
    <t>Prepayments</t>
  </si>
  <si>
    <t>Cr</t>
  </si>
  <si>
    <t>Dr</t>
  </si>
  <si>
    <t>Parish Council</t>
  </si>
  <si>
    <t>Total Prepayments</t>
  </si>
  <si>
    <t>Community A/C</t>
  </si>
  <si>
    <t>RECEIPTS AND PAYMENTS ACOUNT</t>
  </si>
  <si>
    <t>31/03/2018</t>
  </si>
  <si>
    <t>RECEIPTS</t>
  </si>
  <si>
    <t>Precept</t>
  </si>
  <si>
    <t>Parish Council Support Grant</t>
  </si>
  <si>
    <t>Interest Received</t>
  </si>
  <si>
    <t>Market Rents</t>
  </si>
  <si>
    <t xml:space="preserve">  Wayleaves</t>
  </si>
  <si>
    <t>CommCentre A/C VAT</t>
  </si>
  <si>
    <t>Public WC donations</t>
  </si>
  <si>
    <t>Paid in error to wrong A/c</t>
  </si>
  <si>
    <t>Swimming Pool Rent</t>
  </si>
  <si>
    <t>CDC Ward Grant for Skateboard Pk</t>
  </si>
  <si>
    <t>Npower Refund</t>
  </si>
  <si>
    <t>ENWL Refund</t>
  </si>
  <si>
    <t>Insurance Claim for Street Light</t>
  </si>
  <si>
    <t>Allotments Rental</t>
  </si>
  <si>
    <t>VAT Reimbursements</t>
  </si>
  <si>
    <t>PAYMENTS</t>
  </si>
  <si>
    <t>Clerks Salary</t>
  </si>
  <si>
    <t>Telephone Expenses</t>
  </si>
  <si>
    <t>Village Signs</t>
  </si>
  <si>
    <t>Insurance</t>
  </si>
  <si>
    <t>Building/Repairs</t>
  </si>
  <si>
    <t>Elections</t>
  </si>
  <si>
    <t>Grass Mowing/Flowerbeds</t>
  </si>
  <si>
    <t>Community Fund Donations</t>
  </si>
  <si>
    <t>Website</t>
  </si>
  <si>
    <t>Clerk Computer/Printer</t>
  </si>
  <si>
    <t xml:space="preserve">Tree Works </t>
  </si>
  <si>
    <t>Sundries</t>
  </si>
  <si>
    <t>Payroll Services</t>
  </si>
  <si>
    <t>S137 Payments</t>
  </si>
  <si>
    <t>Professional Fees</t>
  </si>
  <si>
    <t>Market Commission</t>
  </si>
  <si>
    <t>Toilets - Utilities</t>
  </si>
  <si>
    <t>Toilets - rates</t>
  </si>
  <si>
    <t>Toilets - Cleaning</t>
  </si>
  <si>
    <t>Toilets - Sanitary Hire</t>
  </si>
  <si>
    <t>Pump Track</t>
  </si>
  <si>
    <t>Bull Land Rental</t>
  </si>
  <si>
    <t>Public Lighting</t>
  </si>
  <si>
    <t>Electricity</t>
  </si>
  <si>
    <t>Maintenance</t>
  </si>
  <si>
    <t>New Light</t>
  </si>
  <si>
    <t>Xmas Poles and lighting</t>
  </si>
  <si>
    <t>Audit Charges</t>
  </si>
  <si>
    <t>Subscriptions</t>
  </si>
  <si>
    <t>Bank Charges</t>
  </si>
  <si>
    <t>CC Account (Reclaimed VAT)</t>
  </si>
  <si>
    <t>VAT Input Tax</t>
  </si>
  <si>
    <t>NET RECEIPTS</t>
  </si>
  <si>
    <t>SUMMARY</t>
  </si>
  <si>
    <t>Opening Balance</t>
  </si>
  <si>
    <t>Receipts</t>
  </si>
  <si>
    <t>Payments</t>
  </si>
  <si>
    <t>transfer  to CC A/C</t>
  </si>
  <si>
    <t>Closing Balance</t>
  </si>
  <si>
    <t>Bank Reconcilliation</t>
  </si>
  <si>
    <t>Unity Trust Current Account</t>
  </si>
  <si>
    <t>Unity Trust Deposit A/c</t>
  </si>
  <si>
    <t>COMMUNITY CENTRE</t>
  </si>
  <si>
    <t>PARISH COUNCIL RECEIPTS &amp; PAYMENTS</t>
  </si>
  <si>
    <t>31/03/2019</t>
  </si>
  <si>
    <t>Bar Licenses</t>
  </si>
  <si>
    <t>Canteen</t>
  </si>
  <si>
    <t>Dog Bags</t>
  </si>
  <si>
    <t>Eon FIT Payment</t>
  </si>
  <si>
    <t>Donations</t>
  </si>
  <si>
    <t>SSE Refund</t>
  </si>
  <si>
    <t>Sale of goods</t>
  </si>
  <si>
    <t>Library</t>
  </si>
  <si>
    <t>Website Fees</t>
  </si>
  <si>
    <t>VAT Reclaimed</t>
  </si>
  <si>
    <t>Wages</t>
  </si>
  <si>
    <t>PAYE/National Insurance</t>
  </si>
  <si>
    <t>Fixtures &amp; Fittings</t>
  </si>
  <si>
    <t>Office  Stationery</t>
  </si>
  <si>
    <t>Gas</t>
  </si>
  <si>
    <t>Water</t>
  </si>
  <si>
    <t>Phone Rental and Broadband</t>
  </si>
  <si>
    <t>Cleaning Materials</t>
  </si>
  <si>
    <t>Licences</t>
  </si>
  <si>
    <t>Hired Services</t>
  </si>
  <si>
    <t>General Expenses</t>
  </si>
  <si>
    <t>VAT paid</t>
  </si>
  <si>
    <t>IPC Internal transfer</t>
  </si>
  <si>
    <t>Bank Reconciliation</t>
  </si>
  <si>
    <t xml:space="preserve">Barclays Bank Account </t>
  </si>
  <si>
    <t>CONVERSION OF RECEIPTS AND PAYMENTS TO INCOME &amp; EXPENDITURE</t>
  </si>
  <si>
    <t>Comm. Centre A/c</t>
  </si>
  <si>
    <t>Less Debtors B/F</t>
  </si>
  <si>
    <t>Add Debtors C/F</t>
  </si>
  <si>
    <t>Less VAT Received in Year</t>
  </si>
  <si>
    <t>Income =</t>
  </si>
  <si>
    <t>Comm Centre A/c</t>
  </si>
  <si>
    <t>Add Payments in Advance B/F</t>
  </si>
  <si>
    <t>Less Creditors B/F</t>
  </si>
  <si>
    <t>Add Creditors C/F</t>
  </si>
  <si>
    <t>Less Payments in Advance C/F</t>
  </si>
  <si>
    <t>Less VAT Paid in Year</t>
  </si>
  <si>
    <t>Expenditure =</t>
  </si>
  <si>
    <t xml:space="preserve">SURPLUS = </t>
  </si>
  <si>
    <t>VAT ACCOUNT 2018/19</t>
  </si>
  <si>
    <t>Balance B/F</t>
  </si>
  <si>
    <t>Community Centre</t>
  </si>
  <si>
    <t>VAT Refunded</t>
  </si>
  <si>
    <t>Community Ctr</t>
  </si>
  <si>
    <t>VAT Paid in Year</t>
  </si>
  <si>
    <t>VAT C/F</t>
  </si>
  <si>
    <t>Underclaimed VAT</t>
  </si>
  <si>
    <t>Section 137(4)(a) of the Local Government Act 1972</t>
  </si>
  <si>
    <t>The spending limit for the council in the year of account was £8.12 per head of local </t>
  </si>
  <si>
    <t>poulation, and the payments made were as follows:</t>
  </si>
  <si>
    <t>PAYEE</t>
  </si>
  <si>
    <t>NATURE OF PAYMENT</t>
  </si>
  <si>
    <t>Powergen (for St Mary's Church)</t>
  </si>
  <si>
    <t>Floodlighting Church</t>
  </si>
  <si>
    <t>M. Oversby</t>
  </si>
  <si>
    <t>Xmas Tree for Square</t>
  </si>
  <si>
    <t>CC Bradford City Lights</t>
  </si>
  <si>
    <t>Replacement Xmas lights</t>
  </si>
  <si>
    <t>Howson</t>
  </si>
  <si>
    <t>Xmas Street Lighting</t>
  </si>
  <si>
    <t>Waterplus</t>
  </si>
  <si>
    <t>Drinking Fountain</t>
  </si>
  <si>
    <t xml:space="preserve">B4RN </t>
  </si>
  <si>
    <t>Donation to Room Hire</t>
  </si>
  <si>
    <t>Risk Assessment - updated January 2019</t>
  </si>
  <si>
    <t>High=1 Med=2, Low=3</t>
  </si>
  <si>
    <t>Risk</t>
  </si>
  <si>
    <t>Details</t>
  </si>
  <si>
    <t>Severity</t>
  </si>
  <si>
    <t>Likelihood</t>
  </si>
  <si>
    <t>Comments</t>
  </si>
  <si>
    <t>Insurance Cover</t>
  </si>
  <si>
    <t>Aviva Insurance Policy</t>
  </si>
  <si>
    <t>1</t>
  </si>
  <si>
    <t>Reviewed and renewed annually</t>
  </si>
  <si>
    <t>Assets (see schedule)</t>
  </si>
  <si>
    <t>Aviva Insurance Policy £2103792</t>
  </si>
  <si>
    <t>2</t>
  </si>
  <si>
    <t>Public Liability</t>
  </si>
  <si>
    <t>Aviva Insurance £5m</t>
  </si>
  <si>
    <t xml:space="preserve">Fidelity </t>
  </si>
  <si>
    <t>Aviva Insurance £170,000</t>
  </si>
  <si>
    <t>3</t>
  </si>
  <si>
    <t>Employer's Liability</t>
  </si>
  <si>
    <t>Aviva Insurance £10m</t>
  </si>
  <si>
    <t>Money from locked safe</t>
  </si>
  <si>
    <t>Aviva Insurance £2000</t>
  </si>
  <si>
    <t>Insurance Review of risk</t>
  </si>
  <si>
    <t>Internal Audit</t>
  </si>
  <si>
    <t>Ongoing</t>
  </si>
  <si>
    <t>Internal Audit Testing</t>
  </si>
  <si>
    <t>Yorkshire Audit - internal auditor</t>
  </si>
  <si>
    <t>ex District Audit staff</t>
  </si>
  <si>
    <t xml:space="preserve">Maintenance of vulnerable </t>
  </si>
  <si>
    <t>Play Area</t>
  </si>
  <si>
    <t>Weekly inspection of site for damage plus CCTV installed</t>
  </si>
  <si>
    <t>Equipment and Buildings</t>
  </si>
  <si>
    <t xml:space="preserve">  Rubberised surface to play area.  All play area equip-</t>
  </si>
  <si>
    <t xml:space="preserve">  ment confirms to current safety guidance under BS EN</t>
  </si>
  <si>
    <t xml:space="preserve">  1176:2008 and BS EN 15312.  Inspected annually by </t>
  </si>
  <si>
    <t xml:space="preserve">  RoSPA.</t>
  </si>
  <si>
    <t xml:space="preserve">Risk Assessment checklist produced </t>
  </si>
  <si>
    <t>Public Toilets</t>
  </si>
  <si>
    <t>Daily cleaner reports any damage to Clerk, contact details</t>
  </si>
  <si>
    <t xml:space="preserve">  left at TIC.  24 hr cameras view WCs entrance</t>
  </si>
  <si>
    <t xml:space="preserve">Water turned off  </t>
  </si>
  <si>
    <t>Street Lights</t>
  </si>
  <si>
    <t xml:space="preserve">Fortnightly inspection by contractor all faults received by </t>
  </si>
  <si>
    <t xml:space="preserve">  Clerk immediately reported for repair.</t>
  </si>
  <si>
    <t>Fire alarm system  upgraded, a fire risk assessment report is maintained and</t>
  </si>
  <si>
    <t>reviewed annually by the Centre Manager.   Annual inspections</t>
  </si>
  <si>
    <t>of all appliances, lighting and heating systems in place in</t>
  </si>
  <si>
    <t>accordance with current legistlation.  All users required to complete risk</t>
  </si>
  <si>
    <t>assessment form and are issued with a Health and</t>
  </si>
  <si>
    <t xml:space="preserve"> Safety checklist with notes on proper use of Community Centre</t>
  </si>
  <si>
    <t xml:space="preserve"> facilities.  24 hr CCTV cameras both outside and in the building.</t>
  </si>
  <si>
    <t>The Brow</t>
  </si>
  <si>
    <t>Regular inspections by Brow Committee being proposed</t>
  </si>
  <si>
    <t>Banking Arrangements</t>
  </si>
  <si>
    <t>Unity Trust Bank</t>
  </si>
  <si>
    <t>Dual Authority by Cllrs. in place for online banking except for Com.Centre staff wages</t>
  </si>
  <si>
    <t>Barclays Bank via Post Office</t>
  </si>
  <si>
    <t>working OK</t>
  </si>
  <si>
    <t>Bank Reconciliations</t>
  </si>
  <si>
    <t>The Clerk</t>
  </si>
  <si>
    <t>Done quarterly by Clerk</t>
  </si>
  <si>
    <t>Financial Records</t>
  </si>
  <si>
    <t>Transparent system in place, all records kept in locked premises unless Clerk present</t>
  </si>
  <si>
    <t>Inland Revenue</t>
  </si>
  <si>
    <t>Haworths &amp; Co.</t>
  </si>
  <si>
    <t>VAT</t>
  </si>
  <si>
    <t>VAT returns done twice a year</t>
  </si>
  <si>
    <t>Adequacy of Precept</t>
  </si>
  <si>
    <t>The Clerk/Parish Council</t>
  </si>
  <si>
    <t>Precept based on realistic budget, level of funds monitored by RFO</t>
  </si>
  <si>
    <t>Budget</t>
  </si>
  <si>
    <t>Ongoing - balances reviewed at monthly meetings</t>
  </si>
  <si>
    <t>Approval of Expenditure</t>
  </si>
  <si>
    <t>Authorised at monthly meetings</t>
  </si>
  <si>
    <t>Fraud</t>
  </si>
  <si>
    <t>Internal Audit/Parish Council</t>
  </si>
  <si>
    <t xml:space="preserve">All cheques and online payments dual authorised except salaries </t>
  </si>
  <si>
    <t>Proper reporting in Minutes</t>
  </si>
  <si>
    <t>Minutes approved by parish council, recorder machine</t>
  </si>
  <si>
    <t xml:space="preserve">  also used.  All Minutes properly paginated. Register of resolutions now kept.</t>
  </si>
  <si>
    <t>Exercise rights of inspection</t>
  </si>
  <si>
    <t>Records available in office as prescribed. Permanent notice on pc noticeboard offering access</t>
  </si>
  <si>
    <t>Register of members' interest</t>
  </si>
  <si>
    <t>Craven District Council</t>
  </si>
  <si>
    <t>Link address to full  register on PC website</t>
  </si>
  <si>
    <t>Contracts</t>
  </si>
  <si>
    <t>Public Liability Certificate required</t>
  </si>
  <si>
    <t>Parish Clerk</t>
  </si>
  <si>
    <t>Unavailable without notice</t>
  </si>
  <si>
    <t>All files backed up on Cloud, passwords with Chairman/Centre Manager</t>
  </si>
  <si>
    <t>Full back up of all parish council files on external hard drive done quarterly</t>
  </si>
  <si>
    <t>Petty Cash</t>
  </si>
  <si>
    <t>Float limited to £50</t>
  </si>
  <si>
    <t>Borrowing</t>
  </si>
  <si>
    <t>0</t>
  </si>
  <si>
    <t>No borrowing in place</t>
  </si>
  <si>
    <t>SCHEDULE OF PROPERTY</t>
  </si>
  <si>
    <t>Description</t>
  </si>
  <si>
    <t>Identification</t>
  </si>
  <si>
    <t>Date</t>
  </si>
  <si>
    <t>Value</t>
  </si>
  <si>
    <t>Custodial</t>
  </si>
  <si>
    <t>Disposal</t>
  </si>
  <si>
    <t>Notes</t>
  </si>
  <si>
    <t>Acquired</t>
  </si>
  <si>
    <t>WCs Thacking Lane</t>
  </si>
  <si>
    <t xml:space="preserve"> 10 yr lease  £1 p.a. rent CDC</t>
  </si>
  <si>
    <t>Lease with P C Solicitors</t>
  </si>
  <si>
    <t>book value</t>
  </si>
  <si>
    <t>WCs CC Car Park</t>
  </si>
  <si>
    <t>Park and Play Area</t>
  </si>
  <si>
    <t>99 yr lease £1 p.a. rent CDC</t>
  </si>
  <si>
    <t>2008</t>
  </si>
  <si>
    <t>2011</t>
  </si>
  <si>
    <t>Deeds with P C Solicitors</t>
  </si>
  <si>
    <t>Swimming Pool</t>
  </si>
  <si>
    <t>Leased to IRCA 1976</t>
  </si>
  <si>
    <t>1935</t>
  </si>
  <si>
    <t>£5 per year rental (land only)</t>
  </si>
  <si>
    <t>Central Gardens</t>
  </si>
  <si>
    <t>1962</t>
  </si>
  <si>
    <t>Middle School Plyg Field</t>
  </si>
  <si>
    <t>Donated by NYCC</t>
  </si>
  <si>
    <t>2016</t>
  </si>
  <si>
    <t>SCHEDULE OF ASSETS</t>
  </si>
  <si>
    <t>various</t>
  </si>
  <si>
    <t>Public Seats</t>
  </si>
  <si>
    <t>Interpretation Boards</t>
  </si>
  <si>
    <t>2003</t>
  </si>
  <si>
    <t>Cenotaph</t>
  </si>
  <si>
    <t>Play Area Equipment</t>
  </si>
  <si>
    <t>2005</t>
  </si>
  <si>
    <t>Village Map</t>
  </si>
  <si>
    <t>CCTV Equipment in Park</t>
  </si>
  <si>
    <t>2006</t>
  </si>
  <si>
    <t>Christmas Lights</t>
  </si>
  <si>
    <t>Howsons</t>
  </si>
  <si>
    <t>Leafblower for Play Area</t>
  </si>
  <si>
    <t>2007</t>
  </si>
  <si>
    <t>T. Connolly</t>
  </si>
  <si>
    <t>Clerk's new PC and printer</t>
  </si>
  <si>
    <t>2019</t>
  </si>
  <si>
    <t>Clerk</t>
  </si>
  <si>
    <t>Play Area Surface</t>
  </si>
  <si>
    <t>Meeting Recorder</t>
  </si>
  <si>
    <t>Phillips LFH0895</t>
  </si>
  <si>
    <t>2015</t>
  </si>
  <si>
    <t>Com. Centre contents*</t>
  </si>
  <si>
    <t>Projector</t>
  </si>
  <si>
    <t>* Inventory attached</t>
  </si>
  <si>
    <t>The basis of valuation of these assets is the book value, </t>
  </si>
  <si>
    <t>with the exception of the community land which is valued at NIL.</t>
  </si>
  <si>
    <t>Excess on Aviva Insurance Policy is £250</t>
  </si>
  <si>
    <t>Accounting Statements 2018-9</t>
  </si>
  <si>
    <t>Amounts for boxes</t>
  </si>
  <si>
    <t>Last Year</t>
  </si>
  <si>
    <t>This Year</t>
  </si>
  <si>
    <t>B/F</t>
  </si>
  <si>
    <t>Pcpt</t>
  </si>
  <si>
    <t>othr rcpts</t>
  </si>
  <si>
    <t>Staff</t>
  </si>
  <si>
    <t>Loans</t>
  </si>
  <si>
    <t>-</t>
  </si>
  <si>
    <t>Othr Pyts</t>
  </si>
  <si>
    <t>Bal C/F</t>
  </si>
  <si>
    <t>bnk</t>
  </si>
  <si>
    <t>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</si>
</sst>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dd/mm/yy;@"/>
  </numFmts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4" fontId="0" fillId="0" borderId="0"/>
  </cellStyleXfs>
  <cellXfs count="85">
    <xf numFmtId="4" fontId="0" fillId="0" borderId="0" xfId="0"/>
    <xf numFmtId="4" fontId="1" fillId="0" borderId="0" xfId="0" applyFont="1"/>
    <xf numFmtId="4" fontId="2" fillId="0" borderId="0" xfId="0" applyFont="1"/>
    <xf numFmtId="4" fontId="4" fillId="0" borderId="0" xfId="0" applyFont="1"/>
    <xf numFmtId="4" fontId="3" fillId="0" borderId="0" xfId="0" applyFont="1"/>
    <xf numFmtId="14" fontId="0" fillId="0" borderId="0" xfId="0" applyNumberFormat="1"/>
    <xf numFmtId="4" fontId="0" fillId="0" borderId="0" xfId="0" applyAlignment="1">
      <alignment horizontal="left" wrapText="1"/>
    </xf>
    <xf numFmtId="49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4" fontId="1" fillId="0" borderId="1" xfId="0" applyFont="1" applyBorder="1"/>
    <xf numFmtId="4" fontId="0" fillId="0" borderId="0" xfId="0" applyAlignment="1">
      <alignment horizontal="right"/>
    </xf>
    <xf numFmtId="4" fontId="1" fillId="0" borderId="2" xfId="0" applyFont="1" applyBorder="1"/>
    <xf numFmtId="4" fontId="0" fillId="0" borderId="3" xfId="0" applyBorder="1" applyAlignment="1">
      <alignment horizontal="right"/>
    </xf>
    <xf numFmtId="4" fontId="1" fillId="0" borderId="2" xfId="0" applyFont="1" applyBorder="1" applyAlignment="1">
      <alignment horizontal="right"/>
    </xf>
    <xf numFmtId="4" fontId="0" fillId="0" borderId="0" xfId="0" applyAlignment="1">
      <alignment horizontal="left"/>
    </xf>
    <xf numFmtId="15" fontId="0" fillId="0" borderId="0" xfId="0" applyNumberFormat="1"/>
    <xf numFmtId="164" fontId="0" fillId="0" borderId="0" xfId="0" applyNumberFormat="1"/>
    <xf numFmtId="4" fontId="0" fillId="0" borderId="2" xfId="0" applyBorder="1"/>
    <xf numFmtId="4" fontId="2" fillId="0" borderId="0" xfId="0" applyFont="1" applyAlignment="1">
      <alignment horizontal="right"/>
    </xf>
    <xf numFmtId="15" fontId="0" fillId="0" borderId="0" xfId="0" applyNumberFormat="1" applyAlignment="1">
      <alignment horizontal="right"/>
    </xf>
    <xf numFmtId="49" fontId="2" fillId="0" borderId="0" xfId="0" applyNumberFormat="1" applyFont="1"/>
    <xf numFmtId="4" fontId="0" fillId="0" borderId="1" xfId="0" applyBorder="1"/>
    <xf numFmtId="2" fontId="0" fillId="0" borderId="0" xfId="0" applyNumberFormat="1"/>
    <xf numFmtId="2" fontId="2" fillId="0" borderId="0" xfId="0" applyNumberFormat="1" applyFont="1"/>
    <xf numFmtId="2" fontId="5" fillId="0" borderId="0" xfId="0" applyNumberFormat="1" applyFont="1"/>
    <xf numFmtId="2" fontId="1" fillId="0" borderId="1" xfId="0" applyNumberFormat="1" applyFont="1" applyBorder="1"/>
    <xf numFmtId="2" fontId="1" fillId="0" borderId="0" xfId="0" applyNumberFormat="1" applyFont="1"/>
    <xf numFmtId="4" fontId="6" fillId="0" borderId="0" xfId="0" applyFont="1"/>
    <xf numFmtId="17" fontId="0" fillId="0" borderId="0" xfId="0" applyNumberFormat="1"/>
    <xf numFmtId="15" fontId="2" fillId="0" borderId="0" xfId="0" applyNumberFormat="1" applyFont="1"/>
    <xf numFmtId="4" fontId="1" fillId="0" borderId="0" xfId="0" applyFont="1" applyAlignment="1">
      <alignment horizontal="left"/>
    </xf>
    <xf numFmtId="4" fontId="1" fillId="0" borderId="1" xfId="0" applyFont="1" applyBorder="1" applyAlignment="1">
      <alignment horizontal="right"/>
    </xf>
    <xf numFmtId="4" fontId="0" fillId="0" borderId="0" xfId="0" applyAlignment="1">
      <alignment horizontal="center"/>
    </xf>
    <xf numFmtId="4" fontId="1" fillId="0" borderId="0" xfId="0" applyFont="1" applyAlignment="1">
      <alignment horizontal="right"/>
    </xf>
    <xf numFmtId="4" fontId="0" fillId="0" borderId="5" xfId="0" applyBorder="1"/>
    <xf numFmtId="4" fontId="0" fillId="0" borderId="0" xfId="0" applyAlignment="1">
      <alignment vertical="top"/>
    </xf>
    <xf numFmtId="4" fontId="1" fillId="0" borderId="1" xfId="0" applyFont="1" applyBorder="1" applyAlignment="1">
      <alignment vertical="top"/>
    </xf>
    <xf numFmtId="4" fontId="7" fillId="0" borderId="0" xfId="0" applyFont="1"/>
    <xf numFmtId="49" fontId="0" fillId="0" borderId="0" xfId="0" applyNumberFormat="1" applyAlignment="1">
      <alignment horizontal="center"/>
    </xf>
    <xf numFmtId="4" fontId="8" fillId="0" borderId="6" xfId="0" applyFont="1" applyBorder="1"/>
    <xf numFmtId="49" fontId="8" fillId="0" borderId="6" xfId="0" applyNumberFormat="1" applyFont="1" applyBorder="1" applyAlignment="1">
      <alignment horizontal="center"/>
    </xf>
    <xf numFmtId="4" fontId="8" fillId="0" borderId="4" xfId="0" applyFont="1" applyBorder="1"/>
    <xf numFmtId="49" fontId="8" fillId="0" borderId="4" xfId="0" applyNumberFormat="1" applyFont="1" applyBorder="1" applyAlignment="1">
      <alignment horizontal="center"/>
    </xf>
    <xf numFmtId="4" fontId="6" fillId="0" borderId="4" xfId="0" applyFont="1" applyBorder="1"/>
    <xf numFmtId="49" fontId="6" fillId="0" borderId="4" xfId="0" applyNumberFormat="1" applyFont="1" applyBorder="1" applyAlignment="1">
      <alignment horizontal="center"/>
    </xf>
    <xf numFmtId="4" fontId="0" fillId="0" borderId="4" xfId="0" applyBorder="1"/>
    <xf numFmtId="49" fontId="0" fillId="0" borderId="4" xfId="0" applyNumberFormat="1" applyBorder="1" applyAlignment="1">
      <alignment horizontal="center"/>
    </xf>
    <xf numFmtId="4" fontId="9" fillId="0" borderId="0" xfId="0" applyFont="1"/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10" fillId="0" borderId="0" xfId="0" applyFont="1"/>
    <xf numFmtId="4" fontId="1" fillId="0" borderId="7" xfId="0" applyFont="1" applyBorder="1"/>
    <xf numFmtId="4" fontId="6" fillId="0" borderId="8" xfId="0" applyFont="1" applyBorder="1"/>
    <xf numFmtId="4" fontId="0" fillId="0" borderId="9" xfId="0" applyBorder="1"/>
    <xf numFmtId="2" fontId="2" fillId="2" borderId="0" xfId="0" applyNumberFormat="1" applyFont="1" applyFill="1"/>
    <xf numFmtId="4" fontId="2" fillId="0" borderId="0" xfId="0" applyFont="1" applyAlignment="1">
      <alignment horizontal="left"/>
    </xf>
    <xf numFmtId="4" fontId="11" fillId="0" borderId="0" xfId="0" applyFont="1" applyAlignment="1">
      <alignment vertical="center"/>
    </xf>
    <xf numFmtId="165" fontId="1" fillId="0" borderId="0" xfId="0" applyNumberFormat="1" applyFont="1"/>
    <xf numFmtId="3" fontId="0" fillId="0" borderId="0" xfId="0" applyNumberFormat="1"/>
    <xf numFmtId="4" fontId="2" fillId="0" borderId="0" xfId="0" applyFont="1" applyAlignment="1">
      <alignment horizontal="center"/>
    </xf>
    <xf numFmtId="4" fontId="2" fillId="0" borderId="0" xfId="0" applyFont="1" applyAlignment="1">
      <alignment vertical="center" wrapText="1"/>
    </xf>
    <xf numFmtId="4" fontId="2" fillId="0" borderId="1" xfId="0" applyFont="1" applyBorder="1" applyAlignment="1">
      <alignment vertical="center" wrapText="1"/>
    </xf>
    <xf numFmtId="4" fontId="12" fillId="0" borderId="0" xfId="0" applyFont="1"/>
    <xf numFmtId="4" fontId="0" fillId="0" borderId="10" xfId="0" applyBorder="1"/>
    <xf numFmtId="4" fontId="1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4" fontId="0" fillId="0" borderId="0" xfId="0" applyNumberFormat="1" applyAlignment="1">
      <alignment horizontal="right"/>
    </xf>
    <xf numFmtId="4" fontId="2" fillId="3" borderId="0" xfId="0" applyFont="1" applyFill="1"/>
    <xf numFmtId="4" fontId="0" fillId="3" borderId="0" xfId="0" applyFill="1"/>
    <xf numFmtId="4" fontId="1" fillId="3" borderId="0" xfId="0" applyFont="1" applyFill="1"/>
    <xf numFmtId="4" fontId="1" fillId="0" borderId="0" xfId="0" applyFont="1" applyBorder="1"/>
    <xf numFmtId="4" fontId="12" fillId="0" borderId="1" xfId="0" applyFont="1" applyBorder="1"/>
    <xf numFmtId="4" fontId="12" fillId="0" borderId="5" xfId="0" applyFont="1" applyBorder="1"/>
    <xf numFmtId="4" fontId="12" fillId="0" borderId="9" xfId="0" applyFont="1" applyBorder="1"/>
    <xf numFmtId="14" fontId="12" fillId="0" borderId="0" xfId="0" applyNumberFormat="1" applyFont="1"/>
    <xf numFmtId="4" fontId="12" fillId="0" borderId="2" xfId="0" applyFont="1" applyBorder="1"/>
    <xf numFmtId="4" fontId="0" fillId="0" borderId="0" xfId="0" applyBorder="1"/>
    <xf numFmtId="4" fontId="9" fillId="0" borderId="0" xfId="0" applyFont="1" applyAlignment="1">
      <alignment horizontal="center"/>
    </xf>
    <xf numFmtId="3" fontId="0" fillId="3" borderId="0" xfId="0" applyNumberFormat="1" applyFill="1"/>
    <xf numFmtId="4" fontId="0" fillId="3" borderId="0" xfId="0" applyNumberFormat="1" applyFill="1"/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view="pageLayout" topLeftCell="A2" zoomScaleNormal="100" workbookViewId="0" xr3:uid="{AEA406A1-0E4B-5B11-9CD5-51D6E497D94C}">
      <selection activeCell="I31" sqref="I31"/>
    </sheetView>
  </sheetViews>
  <sheetFormatPr defaultColWidth="8.85546875" defaultRowHeight="12.95"/>
  <cols>
    <col min="1" max="1" width="11" customWidth="1"/>
    <col min="2" max="2" width="4.42578125" customWidth="1"/>
    <col min="5" max="5" width="19.42578125" customWidth="1"/>
    <col min="6" max="6" width="10.28515625" bestFit="1" customWidth="1"/>
    <col min="7" max="7" width="12.7109375" bestFit="1" customWidth="1"/>
    <col min="8" max="8" width="9.42578125" customWidth="1"/>
    <col min="10" max="10" width="12.7109375" customWidth="1"/>
    <col min="12" max="12" width="10.28515625" bestFit="1" customWidth="1"/>
  </cols>
  <sheetData>
    <row r="1" spans="1:8">
      <c r="C1" s="1" t="s">
        <v>0</v>
      </c>
      <c r="D1" s="1"/>
      <c r="E1" s="1"/>
    </row>
    <row r="3" spans="1:8">
      <c r="C3" s="8" t="s">
        <v>1</v>
      </c>
      <c r="D3" s="8"/>
      <c r="E3" s="8"/>
      <c r="G3" s="1"/>
    </row>
    <row r="4" spans="1:8">
      <c r="A4" s="1"/>
      <c r="C4" s="1"/>
      <c r="D4" s="1"/>
      <c r="E4" s="1"/>
      <c r="G4" s="1"/>
    </row>
    <row r="5" spans="1:8">
      <c r="A5" s="1"/>
      <c r="C5" s="1"/>
      <c r="D5" s="1"/>
      <c r="E5" s="1"/>
      <c r="G5" s="1"/>
    </row>
    <row r="7" spans="1:8" ht="12.75">
      <c r="A7" s="9" t="s">
        <v>2</v>
      </c>
      <c r="B7" s="5"/>
      <c r="C7" s="1" t="s">
        <v>3</v>
      </c>
      <c r="D7" s="1"/>
      <c r="E7" s="1"/>
      <c r="F7" s="77">
        <v>43555</v>
      </c>
    </row>
    <row r="8" spans="1:8">
      <c r="A8" s="2"/>
    </row>
    <row r="9" spans="1:8">
      <c r="A9" s="60" t="s">
        <v>4</v>
      </c>
      <c r="C9" t="s">
        <v>5</v>
      </c>
      <c r="F9" t="s">
        <v>4</v>
      </c>
    </row>
    <row r="11" spans="1:8">
      <c r="C11" s="1" t="s">
        <v>6</v>
      </c>
      <c r="D11" s="1"/>
    </row>
    <row r="12" spans="1:8">
      <c r="C12" t="s">
        <v>7</v>
      </c>
    </row>
    <row r="13" spans="1:8">
      <c r="A13">
        <v>4471.54</v>
      </c>
      <c r="C13" t="s">
        <v>8</v>
      </c>
      <c r="F13">
        <v>7377.72</v>
      </c>
    </row>
    <row r="14" spans="1:8">
      <c r="A14">
        <v>1700.22</v>
      </c>
      <c r="C14" t="s">
        <v>9</v>
      </c>
      <c r="F14">
        <v>1614.29</v>
      </c>
    </row>
    <row r="16" spans="1:8">
      <c r="C16" s="2" t="s">
        <v>10</v>
      </c>
      <c r="H16" s="2"/>
    </row>
    <row r="17" spans="1:8">
      <c r="A17">
        <v>48501.03</v>
      </c>
      <c r="C17" t="s">
        <v>11</v>
      </c>
      <c r="F17">
        <v>47880.03</v>
      </c>
      <c r="H17" s="2"/>
    </row>
    <row r="18" spans="1:8">
      <c r="A18">
        <v>63405.97</v>
      </c>
      <c r="C18" t="s">
        <v>12</v>
      </c>
      <c r="F18">
        <v>53195.27</v>
      </c>
      <c r="H18" s="2"/>
    </row>
    <row r="21" spans="1:8">
      <c r="A21" s="22">
        <f>SUM(A12:A20)</f>
        <v>118078.76000000001</v>
      </c>
      <c r="B21" s="1"/>
      <c r="C21" s="1" t="s">
        <v>13</v>
      </c>
      <c r="D21" s="1"/>
      <c r="E21" s="1"/>
      <c r="F21" s="22">
        <f>SUM(F13:F19)</f>
        <v>110067.31</v>
      </c>
    </row>
    <row r="25" spans="1:8">
      <c r="C25" s="1" t="s">
        <v>14</v>
      </c>
      <c r="D25" s="1"/>
    </row>
    <row r="27" spans="1:8">
      <c r="C27" s="2" t="s">
        <v>15</v>
      </c>
      <c r="H27" s="4"/>
    </row>
    <row r="28" spans="1:8">
      <c r="A28">
        <v>3534.54</v>
      </c>
      <c r="C28" t="s">
        <v>16</v>
      </c>
      <c r="F28">
        <v>2499.09</v>
      </c>
    </row>
    <row r="29" spans="1:8">
      <c r="A29">
        <v>9201.35</v>
      </c>
      <c r="C29" t="s">
        <v>17</v>
      </c>
      <c r="F29">
        <v>4794.33</v>
      </c>
    </row>
    <row r="31" spans="1:8">
      <c r="A31" s="22">
        <v>105342.87</v>
      </c>
      <c r="C31" s="1" t="s">
        <v>18</v>
      </c>
      <c r="F31" s="22">
        <v>102872.89</v>
      </c>
    </row>
    <row r="33" spans="1:8">
      <c r="C33" s="1" t="s">
        <v>19</v>
      </c>
    </row>
    <row r="34" spans="1:8">
      <c r="C34" s="1"/>
    </row>
    <row r="35" spans="1:8">
      <c r="A35">
        <v>113580.2</v>
      </c>
      <c r="C35" t="s">
        <v>20</v>
      </c>
      <c r="F35">
        <v>105342.87</v>
      </c>
    </row>
    <row r="36" spans="1:8">
      <c r="A36">
        <v>-8237.33</v>
      </c>
      <c r="C36" t="s">
        <v>21</v>
      </c>
      <c r="F36">
        <v>-2469.98</v>
      </c>
    </row>
    <row r="37" spans="1:8">
      <c r="A37" s="22">
        <v>105342.87</v>
      </c>
      <c r="C37" t="s">
        <v>22</v>
      </c>
      <c r="F37" s="22">
        <f>SUM(F35:F36)</f>
        <v>102872.89</v>
      </c>
    </row>
    <row r="41" spans="1:8" ht="12.75" customHeight="1">
      <c r="A41" s="7"/>
      <c r="B41" s="7"/>
      <c r="C41" s="7"/>
      <c r="D41" s="7"/>
      <c r="E41" s="7"/>
      <c r="G41" s="7"/>
      <c r="H41" s="7"/>
    </row>
    <row r="45" spans="1:8">
      <c r="C45" t="s">
        <v>23</v>
      </c>
    </row>
    <row r="48" spans="1:8">
      <c r="A48" t="s">
        <v>24</v>
      </c>
      <c r="E48" t="s">
        <v>25</v>
      </c>
      <c r="F48" t="s">
        <v>26</v>
      </c>
    </row>
    <row r="49" spans="1:6">
      <c r="A49" t="s">
        <v>27</v>
      </c>
      <c r="F49" t="s">
        <v>28</v>
      </c>
    </row>
  </sheetData>
  <phoneticPr fontId="0" type="noConversion"/>
  <pageMargins left="1.46" right="0.35433070866141736" top="1.2204724409448819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 xr3:uid="{7BE570AB-09E9-518F-B8F7-3F91B7162CA9}"/>
  </sheetViews>
  <sheetFormatPr defaultColWidth="8.85546875" defaultRowHeight="12.9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view="pageLayout" zoomScaleNormal="100" workbookViewId="0" xr3:uid="{958C4451-9541-5A59-BF78-D2F731DF1C81}">
      <selection activeCell="J34" sqref="J34"/>
    </sheetView>
  </sheetViews>
  <sheetFormatPr defaultColWidth="8.85546875" defaultRowHeight="12.95"/>
  <cols>
    <col min="1" max="1" width="9.140625" bestFit="1" customWidth="1"/>
    <col min="5" max="5" width="10.42578125" customWidth="1"/>
    <col min="6" max="6" width="11.140625" customWidth="1"/>
    <col min="7" max="7" width="13.7109375" customWidth="1"/>
    <col min="8" max="8" width="10.7109375" bestFit="1" customWidth="1"/>
    <col min="9" max="9" width="10.140625" bestFit="1" customWidth="1"/>
    <col min="11" max="11" width="9.7109375" bestFit="1" customWidth="1"/>
    <col min="12" max="12" width="2.140625" customWidth="1"/>
    <col min="13" max="13" width="16.85546875" customWidth="1"/>
    <col min="14" max="14" width="18.42578125" customWidth="1"/>
  </cols>
  <sheetData>
    <row r="1" spans="1:8">
      <c r="A1" t="s">
        <v>0</v>
      </c>
    </row>
    <row r="3" spans="1:8">
      <c r="A3" t="s">
        <v>29</v>
      </c>
    </row>
    <row r="4" spans="1:8">
      <c r="A4" s="2" t="s">
        <v>30</v>
      </c>
      <c r="G4" s="2" t="s">
        <v>31</v>
      </c>
    </row>
    <row r="6" spans="1:8">
      <c r="A6" t="s">
        <v>32</v>
      </c>
      <c r="H6" s="27"/>
    </row>
    <row r="7" spans="1:8">
      <c r="A7" s="2" t="s">
        <v>33</v>
      </c>
      <c r="H7" s="27"/>
    </row>
    <row r="8" spans="1:8">
      <c r="H8" s="27"/>
    </row>
    <row r="9" spans="1:8">
      <c r="A9" s="21" t="s">
        <v>34</v>
      </c>
      <c r="B9" t="s">
        <v>35</v>
      </c>
    </row>
    <row r="10" spans="1:8">
      <c r="B10" t="s">
        <v>36</v>
      </c>
      <c r="E10">
        <v>48501.03</v>
      </c>
    </row>
    <row r="11" spans="1:8">
      <c r="B11" t="s">
        <v>37</v>
      </c>
      <c r="E11">
        <v>63405.97</v>
      </c>
      <c r="F11">
        <f>SUM(E10:E11)</f>
        <v>111907</v>
      </c>
    </row>
    <row r="12" spans="1:8">
      <c r="B12" t="s">
        <v>38</v>
      </c>
    </row>
    <row r="13" spans="1:8">
      <c r="B13" t="s">
        <v>39</v>
      </c>
      <c r="E13">
        <f>SUM(RecPyts!E21)</f>
        <v>115041.26</v>
      </c>
    </row>
    <row r="14" spans="1:8">
      <c r="B14" t="s">
        <v>40</v>
      </c>
      <c r="E14">
        <f>SUM(RecPyts!E109)</f>
        <v>46519.549999999996</v>
      </c>
      <c r="F14" s="2">
        <f>SUM(E13:E15)</f>
        <v>161560.81</v>
      </c>
      <c r="G14">
        <f>SUM(F11:F14)</f>
        <v>273467.81</v>
      </c>
    </row>
    <row r="16" spans="1:8">
      <c r="B16" t="s">
        <v>41</v>
      </c>
    </row>
    <row r="17" spans="1:7">
      <c r="B17" t="s">
        <v>39</v>
      </c>
      <c r="E17">
        <f>SUM(RecPyts!E55)</f>
        <v>90662.26</v>
      </c>
    </row>
    <row r="18" spans="1:7">
      <c r="B18" t="s">
        <v>40</v>
      </c>
      <c r="E18">
        <f>SUM(RecPyts!F109)</f>
        <v>81730.25</v>
      </c>
      <c r="F18">
        <f>SUM(E17:E18)</f>
        <v>172392.51</v>
      </c>
      <c r="G18">
        <v>-172392.51</v>
      </c>
    </row>
    <row r="20" spans="1:7">
      <c r="B20" s="2"/>
    </row>
    <row r="21" spans="1:7">
      <c r="B21" s="2"/>
    </row>
    <row r="22" spans="1:7">
      <c r="A22" s="21" t="s">
        <v>42</v>
      </c>
      <c r="B22" t="s">
        <v>43</v>
      </c>
      <c r="G22" s="10">
        <f>SUM(G13:G20)</f>
        <v>101075.29999999999</v>
      </c>
    </row>
    <row r="26" spans="1:7">
      <c r="B26" s="1" t="s">
        <v>44</v>
      </c>
      <c r="C26" s="1"/>
      <c r="D26" s="1"/>
      <c r="E26" s="1"/>
      <c r="F26" s="1"/>
    </row>
    <row r="28" spans="1:7">
      <c r="B28" t="s">
        <v>45</v>
      </c>
      <c r="G28">
        <v>46692.15</v>
      </c>
    </row>
    <row r="29" spans="1:7">
      <c r="B29" s="2" t="s">
        <v>46</v>
      </c>
      <c r="G29">
        <v>1187.8800000000001</v>
      </c>
    </row>
    <row r="30" spans="1:7">
      <c r="B30" t="s">
        <v>47</v>
      </c>
      <c r="G30">
        <f>SUM(RecPyts!F123)</f>
        <v>53195.27</v>
      </c>
    </row>
    <row r="31" spans="1:7">
      <c r="F31" s="11"/>
    </row>
    <row r="32" spans="1:7">
      <c r="F32" s="11"/>
    </row>
    <row r="34" spans="3:7" ht="14.1" thickBot="1">
      <c r="C34" t="s">
        <v>43</v>
      </c>
      <c r="G34" s="12">
        <f>SUM(G28:G33)</f>
        <v>101075.29999999999</v>
      </c>
    </row>
    <row r="35" spans="3:7" ht="14.1" thickTop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4"/>
  <sheetViews>
    <sheetView showWhiteSpace="0" view="pageLayout" topLeftCell="A27" zoomScaleNormal="100" workbookViewId="0" xr3:uid="{842E5F09-E766-5B8D-85AF-A39847EA96FD}">
      <selection activeCell="J53" sqref="J53"/>
    </sheetView>
  </sheetViews>
  <sheetFormatPr defaultColWidth="8.85546875" defaultRowHeight="12.95"/>
  <cols>
    <col min="1" max="1" width="10.140625" bestFit="1" customWidth="1"/>
    <col min="2" max="2" width="4" customWidth="1"/>
    <col min="3" max="3" width="9.28515625" bestFit="1" customWidth="1"/>
    <col min="7" max="7" width="10.140625" bestFit="1" customWidth="1"/>
    <col min="8" max="8" width="11.28515625" customWidth="1"/>
  </cols>
  <sheetData>
    <row r="1" spans="1:7" ht="12.75">
      <c r="C1" s="1" t="s">
        <v>48</v>
      </c>
    </row>
    <row r="2" spans="1:7" ht="12.75">
      <c r="A2" s="8"/>
      <c r="C2" s="1" t="s">
        <v>49</v>
      </c>
      <c r="F2" s="7"/>
      <c r="G2" s="8"/>
    </row>
    <row r="4" spans="1:7" ht="12.75">
      <c r="C4" s="1" t="s">
        <v>50</v>
      </c>
    </row>
    <row r="6" spans="1:7" ht="12.75">
      <c r="A6" s="58">
        <v>43190</v>
      </c>
      <c r="C6" s="1" t="s">
        <v>51</v>
      </c>
    </row>
    <row r="7" spans="1:7" ht="12.75"/>
    <row r="8" spans="1:7" ht="12.75">
      <c r="A8">
        <v>667.82</v>
      </c>
      <c r="C8" t="s">
        <v>52</v>
      </c>
      <c r="G8">
        <v>687.85</v>
      </c>
    </row>
    <row r="9" spans="1:7" ht="12.75">
      <c r="A9">
        <v>0</v>
      </c>
      <c r="C9" t="s">
        <v>53</v>
      </c>
      <c r="G9">
        <v>49.8</v>
      </c>
    </row>
    <row r="10" spans="1:7" ht="12.75">
      <c r="A10">
        <v>403.25</v>
      </c>
      <c r="C10" t="s">
        <v>54</v>
      </c>
      <c r="G10">
        <v>378.97</v>
      </c>
    </row>
    <row r="11" spans="1:7" ht="12.75">
      <c r="A11">
        <v>1111.6600000000001</v>
      </c>
      <c r="C11" t="s">
        <v>55</v>
      </c>
      <c r="G11">
        <v>1111.6600000000001</v>
      </c>
    </row>
    <row r="12" spans="1:7" ht="12.75">
      <c r="A12">
        <v>0</v>
      </c>
      <c r="C12" s="2" t="s">
        <v>56</v>
      </c>
      <c r="G12">
        <v>3.26</v>
      </c>
    </row>
    <row r="13" spans="1:7" ht="12.75">
      <c r="A13">
        <v>171</v>
      </c>
      <c r="C13" s="2" t="s">
        <v>57</v>
      </c>
      <c r="G13">
        <v>195</v>
      </c>
    </row>
    <row r="14" spans="1:7" ht="12.75">
      <c r="A14">
        <v>588</v>
      </c>
      <c r="C14" s="2" t="s">
        <v>58</v>
      </c>
      <c r="G14">
        <v>0</v>
      </c>
    </row>
    <row r="15" spans="1:7" ht="12.75">
      <c r="A15">
        <v>86.4</v>
      </c>
      <c r="C15" s="2" t="s">
        <v>59</v>
      </c>
      <c r="G15">
        <v>0</v>
      </c>
    </row>
    <row r="16" spans="1:7" ht="12.75">
      <c r="A16">
        <v>39.99</v>
      </c>
      <c r="C16" s="2" t="s">
        <v>60</v>
      </c>
      <c r="G16">
        <v>42.49</v>
      </c>
    </row>
    <row r="17" spans="1:13" ht="12.75">
      <c r="A17">
        <v>466.42</v>
      </c>
      <c r="C17" s="2" t="s">
        <v>61</v>
      </c>
      <c r="G17">
        <v>12.11</v>
      </c>
    </row>
    <row r="18" spans="1:13" ht="12.75">
      <c r="C18" s="2" t="s">
        <v>62</v>
      </c>
      <c r="G18">
        <v>17.95</v>
      </c>
    </row>
    <row r="19" spans="1:13" ht="12.75">
      <c r="A19" s="74">
        <v>3534.54</v>
      </c>
      <c r="F19" s="1" t="s">
        <v>63</v>
      </c>
      <c r="G19" s="76">
        <f>SUM(G8:G18)</f>
        <v>2499.0899999999997</v>
      </c>
    </row>
    <row r="20" spans="1:13" ht="12.75">
      <c r="I20" t="s">
        <v>64</v>
      </c>
    </row>
    <row r="22" spans="1:13" ht="12.75">
      <c r="C22" s="1" t="s">
        <v>65</v>
      </c>
      <c r="K22" s="4"/>
      <c r="L22" s="4"/>
      <c r="M22" s="4"/>
    </row>
    <row r="23" spans="1:13" ht="12.75">
      <c r="A23">
        <v>4471.54</v>
      </c>
      <c r="C23" t="s">
        <v>8</v>
      </c>
      <c r="G23">
        <v>2400.9</v>
      </c>
      <c r="K23" s="3"/>
      <c r="L23" s="3"/>
      <c r="M23" s="3"/>
    </row>
    <row r="24" spans="1:13" ht="12.75"/>
    <row r="25" spans="1:13" ht="12.75">
      <c r="I25" s="28"/>
      <c r="J25" s="28"/>
      <c r="K25" s="28"/>
      <c r="L25" s="28"/>
      <c r="M25" s="28"/>
    </row>
    <row r="26" spans="1:13" ht="12.75">
      <c r="C26" s="1" t="s">
        <v>66</v>
      </c>
      <c r="I26" s="28"/>
      <c r="J26" s="28"/>
      <c r="K26" s="28"/>
      <c r="L26" s="28"/>
      <c r="M26" s="28"/>
    </row>
    <row r="27" spans="1:13" ht="12.75">
      <c r="I27" s="28"/>
      <c r="J27" s="28"/>
      <c r="K27" s="28"/>
      <c r="L27" s="28"/>
      <c r="M27" s="28"/>
    </row>
    <row r="28" spans="1:13" ht="12.75">
      <c r="C28" t="s">
        <v>67</v>
      </c>
      <c r="I28" s="28"/>
      <c r="J28" s="28"/>
      <c r="K28" s="28"/>
      <c r="L28" s="28"/>
      <c r="M28" s="28"/>
    </row>
    <row r="29" spans="1:13" ht="12.75">
      <c r="C29" s="83" t="s">
        <v>68</v>
      </c>
      <c r="D29" s="84"/>
      <c r="E29" s="84"/>
      <c r="I29" s="28"/>
      <c r="J29" s="28"/>
      <c r="K29" s="28"/>
      <c r="L29" s="28"/>
      <c r="M29" s="28"/>
    </row>
    <row r="30" spans="1:13" ht="12.75">
      <c r="A30">
        <v>1051.8</v>
      </c>
      <c r="C30" t="s">
        <v>69</v>
      </c>
      <c r="G30">
        <v>1076.19</v>
      </c>
      <c r="I30" s="28"/>
      <c r="J30" s="28"/>
      <c r="K30" s="28"/>
      <c r="L30" s="28"/>
      <c r="M30" s="28"/>
    </row>
    <row r="31" spans="1:13" ht="12.75">
      <c r="I31" s="28"/>
      <c r="J31" s="28"/>
      <c r="K31" s="28"/>
      <c r="L31" s="28"/>
      <c r="M31" s="28"/>
    </row>
    <row r="32" spans="1:13" ht="12.75">
      <c r="A32" s="75">
        <f>SUM(A23:A30)</f>
        <v>5523.34</v>
      </c>
      <c r="G32" s="74">
        <f>SUM(G23:G30)</f>
        <v>3477.09</v>
      </c>
      <c r="I32" s="28"/>
      <c r="J32" s="28"/>
      <c r="K32" s="28"/>
      <c r="L32" s="28"/>
      <c r="M32" s="28"/>
    </row>
    <row r="33" spans="1:13" ht="12.75">
      <c r="A33" s="35"/>
      <c r="I33" s="28"/>
      <c r="J33" s="28"/>
      <c r="K33" s="28"/>
      <c r="L33" s="28"/>
      <c r="M33" s="28"/>
    </row>
    <row r="34" spans="1:13" ht="12.75">
      <c r="C34" s="1" t="s">
        <v>40</v>
      </c>
      <c r="I34" s="28"/>
      <c r="J34" s="28"/>
      <c r="K34" s="28"/>
      <c r="L34" s="28"/>
      <c r="M34" s="28"/>
    </row>
    <row r="35" spans="1:13" ht="12.75">
      <c r="I35" s="28"/>
      <c r="J35" s="28"/>
      <c r="K35" s="28"/>
      <c r="L35" s="28"/>
      <c r="M35" s="28"/>
    </row>
    <row r="36" spans="1:13" ht="12.75">
      <c r="C36" s="1" t="s">
        <v>51</v>
      </c>
      <c r="D36" s="1"/>
      <c r="E36" s="1"/>
      <c r="I36" s="28"/>
      <c r="J36" s="28"/>
      <c r="K36" s="28"/>
      <c r="L36" s="28"/>
      <c r="M36" s="28"/>
    </row>
    <row r="37" spans="1:13" ht="12.75">
      <c r="I37" s="28"/>
      <c r="J37" s="28"/>
      <c r="K37" s="28"/>
      <c r="L37" s="28"/>
      <c r="M37" s="28"/>
    </row>
    <row r="38" spans="1:13" ht="12.75">
      <c r="A38">
        <v>44.36</v>
      </c>
      <c r="C38" s="28"/>
      <c r="D38" s="28" t="s">
        <v>70</v>
      </c>
      <c r="G38">
        <v>0</v>
      </c>
    </row>
    <row r="39" spans="1:13" ht="12.75">
      <c r="A39">
        <v>461.4</v>
      </c>
      <c r="C39" s="28"/>
      <c r="D39" s="28" t="s">
        <v>71</v>
      </c>
      <c r="G39">
        <v>0</v>
      </c>
    </row>
    <row r="40" spans="1:13" ht="12.75">
      <c r="A40">
        <v>674.31</v>
      </c>
      <c r="C40" s="28"/>
      <c r="D40" s="28" t="s">
        <v>72</v>
      </c>
      <c r="G40">
        <v>0</v>
      </c>
    </row>
    <row r="41" spans="1:13" ht="12.75">
      <c r="A41">
        <v>1357.72</v>
      </c>
      <c r="D41" s="28" t="s">
        <v>73</v>
      </c>
      <c r="G41">
        <v>435.57</v>
      </c>
    </row>
    <row r="42" spans="1:13" ht="12.75">
      <c r="A42">
        <v>2178.16</v>
      </c>
      <c r="C42" s="28"/>
      <c r="D42" s="28" t="s">
        <v>74</v>
      </c>
      <c r="G42">
        <v>0</v>
      </c>
    </row>
    <row r="43" spans="1:13" ht="12.75">
      <c r="A43">
        <v>115.2</v>
      </c>
      <c r="C43" s="28"/>
      <c r="D43" s="28" t="s">
        <v>75</v>
      </c>
      <c r="G43">
        <v>40</v>
      </c>
    </row>
    <row r="44" spans="1:13" ht="12.75">
      <c r="A44">
        <v>1892.8</v>
      </c>
      <c r="D44" s="28" t="s">
        <v>76</v>
      </c>
      <c r="E44" s="28" t="s">
        <v>77</v>
      </c>
      <c r="G44">
        <v>1705.6</v>
      </c>
    </row>
    <row r="45" spans="1:13" ht="12.75">
      <c r="A45">
        <v>2477.4</v>
      </c>
      <c r="D45" s="28" t="s">
        <v>78</v>
      </c>
      <c r="G45">
        <v>2613.16</v>
      </c>
    </row>
    <row r="46" spans="1:13" ht="12.75">
      <c r="A46" s="74">
        <v>9201.35</v>
      </c>
      <c r="B46" s="63"/>
      <c r="C46" s="63"/>
      <c r="D46" s="63"/>
      <c r="E46" s="63"/>
      <c r="F46" s="63"/>
      <c r="G46" s="76">
        <f>SUM(G38:G45)</f>
        <v>4794.33</v>
      </c>
    </row>
    <row r="47" spans="1:13" ht="12.75">
      <c r="C47" s="1" t="s">
        <v>65</v>
      </c>
    </row>
    <row r="48" spans="1:13" ht="12.75">
      <c r="A48">
        <v>2801.32</v>
      </c>
      <c r="C48" s="28" t="s">
        <v>8</v>
      </c>
      <c r="G48">
        <v>1439.1</v>
      </c>
    </row>
    <row r="50" spans="1:13" ht="12.75">
      <c r="C50" s="1" t="s">
        <v>79</v>
      </c>
    </row>
    <row r="51" spans="1:13" ht="12.75">
      <c r="C51" t="s">
        <v>67</v>
      </c>
    </row>
    <row r="52" spans="1:13" ht="12.75">
      <c r="A52" s="2">
        <v>648.41999999999996</v>
      </c>
      <c r="C52">
        <v>1291</v>
      </c>
      <c r="D52" t="s">
        <v>69</v>
      </c>
      <c r="G52">
        <v>538.1</v>
      </c>
    </row>
    <row r="53" spans="1:13" ht="12.75">
      <c r="A53" s="10">
        <f>SUM(A48:A52)</f>
        <v>3449.7400000000002</v>
      </c>
      <c r="G53" s="74">
        <f>SUM(G48:G52)</f>
        <v>1977.1999999999998</v>
      </c>
    </row>
    <row r="54" spans="1:13" ht="12.75">
      <c r="E54" t="s">
        <v>80</v>
      </c>
      <c r="F54" t="s">
        <v>81</v>
      </c>
    </row>
    <row r="55" spans="1:13" ht="12.75">
      <c r="C55" t="s">
        <v>82</v>
      </c>
      <c r="E55">
        <f>SUM(G19)</f>
        <v>2499.0899999999997</v>
      </c>
      <c r="F55" s="36">
        <f>SUM(G32)</f>
        <v>3477.09</v>
      </c>
      <c r="H55" t="s">
        <v>83</v>
      </c>
      <c r="K55">
        <v>538.1</v>
      </c>
    </row>
    <row r="56" spans="1:13" ht="12.75">
      <c r="C56" t="s">
        <v>84</v>
      </c>
      <c r="E56">
        <f>SUM(G46)</f>
        <v>4794.33</v>
      </c>
      <c r="F56" s="36">
        <f>SUM(G53)</f>
        <v>1977.1999999999998</v>
      </c>
      <c r="K56">
        <v>1076.19</v>
      </c>
    </row>
    <row r="57" spans="1:13" ht="12.75">
      <c r="E57" s="10">
        <f>SUM(E55:E56)</f>
        <v>7293.42</v>
      </c>
      <c r="F57" s="37">
        <f>SUM(F55:F56)</f>
        <v>5454.29</v>
      </c>
      <c r="K57" s="10">
        <f>SUM(K55:K56)</f>
        <v>1614.29</v>
      </c>
      <c r="L57" s="73"/>
      <c r="M57" s="73"/>
    </row>
    <row r="61" spans="1:13" ht="12.75">
      <c r="E61" s="63"/>
    </row>
    <row r="62" spans="1:13" ht="12.75"/>
    <row r="63" spans="1:13" ht="12.75"/>
    <row r="64" spans="1:13" ht="12.75"/>
    <row r="65" spans="5:5" ht="12.75">
      <c r="E65" s="63"/>
    </row>
    <row r="66" spans="5:5" ht="12.75">
      <c r="E66" s="63"/>
    </row>
    <row r="67" spans="5:5" ht="12.75">
      <c r="E67" s="63"/>
    </row>
    <row r="68" spans="5:5" ht="12.75">
      <c r="E68" s="63"/>
    </row>
    <row r="69" spans="5:5" ht="12.75">
      <c r="E69" s="63"/>
    </row>
    <row r="70" spans="5:5" ht="12.75">
      <c r="E70" s="63"/>
    </row>
    <row r="71" spans="5:5" ht="12.75"/>
    <row r="72" spans="5:5" ht="12.75"/>
    <row r="73" spans="5:5" ht="12.75"/>
    <row r="74" spans="5:5" ht="12.75"/>
  </sheetData>
  <mergeCells count="1">
    <mergeCell ref="C29:E29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5"/>
  <sheetViews>
    <sheetView topLeftCell="A87" zoomScaleNormal="100" workbookViewId="0" xr3:uid="{51F8DEE0-4D01-5F28-A812-FC0BD7CAC4A5}">
      <selection activeCell="H63" sqref="H63"/>
    </sheetView>
  </sheetViews>
  <sheetFormatPr defaultColWidth="8.85546875" defaultRowHeight="12.95"/>
  <cols>
    <col min="1" max="1" width="13.85546875" customWidth="1"/>
    <col min="2" max="2" width="13.28515625" customWidth="1"/>
    <col min="3" max="3" width="4" customWidth="1"/>
    <col min="4" max="4" width="28.7109375" customWidth="1"/>
    <col min="5" max="5" width="17.85546875" customWidth="1"/>
    <col min="6" max="6" width="14.140625" customWidth="1"/>
    <col min="7" max="10" width="10.28515625" bestFit="1" customWidth="1"/>
    <col min="13" max="13" width="9.28515625" bestFit="1" customWidth="1"/>
  </cols>
  <sheetData>
    <row r="1" spans="1:9">
      <c r="A1" s="1" t="s">
        <v>0</v>
      </c>
      <c r="B1" s="1"/>
    </row>
    <row r="2" spans="1:9">
      <c r="A2" s="1"/>
      <c r="C2" s="1" t="s">
        <v>85</v>
      </c>
      <c r="D2" s="1"/>
      <c r="E2" s="1"/>
      <c r="F2" s="1"/>
    </row>
    <row r="3" spans="1:9">
      <c r="A3" s="1"/>
      <c r="C3" s="1" t="s">
        <v>49</v>
      </c>
      <c r="D3" s="1"/>
      <c r="E3" s="1"/>
    </row>
    <row r="4" spans="1:9">
      <c r="A4" s="34" t="s">
        <v>86</v>
      </c>
      <c r="B4" s="5"/>
      <c r="C4" s="1" t="s">
        <v>87</v>
      </c>
    </row>
    <row r="5" spans="1:9" ht="12.75">
      <c r="A5" s="1">
        <v>89662</v>
      </c>
      <c r="C5" t="s">
        <v>88</v>
      </c>
      <c r="E5">
        <v>94000</v>
      </c>
    </row>
    <row r="6" spans="1:9">
      <c r="A6" s="2">
        <v>838</v>
      </c>
      <c r="C6" s="2" t="s">
        <v>89</v>
      </c>
      <c r="E6">
        <v>0</v>
      </c>
    </row>
    <row r="7" spans="1:9" ht="12.75">
      <c r="A7" s="2">
        <v>61.96</v>
      </c>
      <c r="C7" t="s">
        <v>90</v>
      </c>
      <c r="E7">
        <v>189.4</v>
      </c>
    </row>
    <row r="8" spans="1:9">
      <c r="A8" s="2">
        <v>77</v>
      </c>
      <c r="C8" t="s">
        <v>91</v>
      </c>
      <c r="E8">
        <v>0</v>
      </c>
    </row>
    <row r="9" spans="1:9" ht="12.75">
      <c r="A9" s="2">
        <v>6.9</v>
      </c>
      <c r="C9" t="s">
        <v>92</v>
      </c>
      <c r="E9">
        <v>6.9</v>
      </c>
    </row>
    <row r="10" spans="1:9">
      <c r="A10" s="2">
        <v>7869.16</v>
      </c>
      <c r="C10" t="s">
        <v>93</v>
      </c>
      <c r="E10">
        <v>7060.1</v>
      </c>
    </row>
    <row r="11" spans="1:9" ht="12.75">
      <c r="A11" s="2">
        <v>2761</v>
      </c>
      <c r="C11" t="s">
        <v>94</v>
      </c>
      <c r="E11">
        <v>2942.19</v>
      </c>
    </row>
    <row r="12" spans="1:9">
      <c r="A12">
        <v>140</v>
      </c>
      <c r="C12" s="2" t="s">
        <v>95</v>
      </c>
      <c r="E12">
        <v>0</v>
      </c>
    </row>
    <row r="13" spans="1:9" ht="12.75">
      <c r="A13">
        <v>10</v>
      </c>
      <c r="C13" t="s">
        <v>96</v>
      </c>
      <c r="E13">
        <v>5</v>
      </c>
      <c r="I13" s="1"/>
    </row>
    <row r="14" spans="1:9">
      <c r="A14">
        <v>500</v>
      </c>
      <c r="C14" s="2" t="s">
        <v>97</v>
      </c>
      <c r="E14">
        <v>0</v>
      </c>
      <c r="I14" s="1"/>
    </row>
    <row r="15" spans="1:9" ht="12.75">
      <c r="A15">
        <v>0</v>
      </c>
      <c r="C15" s="2" t="s">
        <v>98</v>
      </c>
      <c r="E15">
        <v>3079.53</v>
      </c>
      <c r="I15" s="1"/>
    </row>
    <row r="16" spans="1:9" ht="12.75">
      <c r="A16">
        <v>0</v>
      </c>
      <c r="C16" s="2" t="s">
        <v>99</v>
      </c>
      <c r="E16">
        <v>1495.34</v>
      </c>
      <c r="I16" s="1"/>
    </row>
    <row r="17" spans="1:9">
      <c r="A17">
        <v>250</v>
      </c>
      <c r="C17" s="2" t="s">
        <v>100</v>
      </c>
      <c r="E17">
        <v>0</v>
      </c>
      <c r="I17" s="1"/>
    </row>
    <row r="18" spans="1:9" ht="12.75">
      <c r="A18">
        <v>0</v>
      </c>
      <c r="C18" s="2" t="s">
        <v>101</v>
      </c>
      <c r="E18">
        <v>200</v>
      </c>
      <c r="I18" s="1"/>
    </row>
    <row r="19" spans="1:9" ht="12.75">
      <c r="A19">
        <v>8261.73</v>
      </c>
      <c r="C19" t="s">
        <v>102</v>
      </c>
      <c r="E19">
        <v>6062.8</v>
      </c>
    </row>
    <row r="20" spans="1:9" ht="12.75"/>
    <row r="21" spans="1:9" ht="14.1" thickBot="1">
      <c r="A21" s="54">
        <v>110437.75</v>
      </c>
      <c r="E21" s="54">
        <f>SUM(E5:E20)</f>
        <v>115041.26</v>
      </c>
    </row>
    <row r="22" spans="1:9">
      <c r="C22" s="1" t="s">
        <v>103</v>
      </c>
    </row>
    <row r="23" spans="1:9" ht="12.75">
      <c r="A23" s="2">
        <v>7993.77</v>
      </c>
      <c r="C23" t="s">
        <v>104</v>
      </c>
      <c r="E23" s="2">
        <v>8234.17</v>
      </c>
      <c r="G23" s="1"/>
    </row>
    <row r="24" spans="1:9" ht="12.75">
      <c r="A24" s="2">
        <v>430.56</v>
      </c>
      <c r="C24" t="s">
        <v>105</v>
      </c>
      <c r="E24" s="2">
        <v>457.72</v>
      </c>
      <c r="G24" s="1"/>
    </row>
    <row r="25" spans="1:9" ht="12.75">
      <c r="A25" s="2">
        <v>170</v>
      </c>
      <c r="C25" t="s">
        <v>106</v>
      </c>
      <c r="E25" s="2">
        <v>117.85</v>
      </c>
      <c r="G25" s="1"/>
    </row>
    <row r="26" spans="1:9" ht="12.75">
      <c r="A26" s="2">
        <v>2524.3200000000002</v>
      </c>
      <c r="C26" t="s">
        <v>107</v>
      </c>
      <c r="E26" s="2">
        <v>2582.85</v>
      </c>
      <c r="G26" s="1"/>
      <c r="H26" s="55"/>
    </row>
    <row r="27" spans="1:9" ht="12.75">
      <c r="A27" s="2">
        <v>7785.78</v>
      </c>
      <c r="C27" t="s">
        <v>108</v>
      </c>
      <c r="E27" s="2">
        <v>12601.59</v>
      </c>
      <c r="G27" s="1"/>
    </row>
    <row r="28" spans="1:9" ht="12.75">
      <c r="A28" s="2">
        <v>0</v>
      </c>
      <c r="C28" t="s">
        <v>109</v>
      </c>
      <c r="E28" s="2">
        <v>1369.46</v>
      </c>
      <c r="G28" s="1"/>
    </row>
    <row r="29" spans="1:9" ht="12.75">
      <c r="A29" s="2">
        <v>5118</v>
      </c>
      <c r="C29" t="s">
        <v>110</v>
      </c>
      <c r="E29" s="2">
        <v>2927.15</v>
      </c>
      <c r="G29" s="2"/>
    </row>
    <row r="30" spans="1:9">
      <c r="A30" s="2">
        <v>500</v>
      </c>
      <c r="C30" t="s">
        <v>111</v>
      </c>
      <c r="E30">
        <v>425</v>
      </c>
      <c r="G30" s="1"/>
    </row>
    <row r="31" spans="1:9" ht="12.75">
      <c r="A31" s="2">
        <v>0</v>
      </c>
      <c r="C31" t="s">
        <v>112</v>
      </c>
      <c r="E31" s="2">
        <v>564.94000000000005</v>
      </c>
      <c r="G31" s="1"/>
    </row>
    <row r="32" spans="1:9" ht="12.75">
      <c r="A32" s="2">
        <v>0</v>
      </c>
      <c r="C32" t="s">
        <v>113</v>
      </c>
      <c r="E32" s="2">
        <v>580.44000000000005</v>
      </c>
      <c r="G32" s="1"/>
    </row>
    <row r="33" spans="1:7" ht="12.75">
      <c r="A33" s="2">
        <v>590</v>
      </c>
      <c r="C33" s="2" t="s">
        <v>114</v>
      </c>
      <c r="E33" s="2">
        <v>3361.25</v>
      </c>
      <c r="G33" s="2"/>
    </row>
    <row r="34" spans="1:7" ht="12.75">
      <c r="A34" s="2">
        <v>985.02</v>
      </c>
      <c r="C34" t="s">
        <v>115</v>
      </c>
      <c r="E34" s="2">
        <v>819.84</v>
      </c>
      <c r="G34" s="1"/>
    </row>
    <row r="35" spans="1:7" ht="12.75">
      <c r="A35" s="2">
        <v>346</v>
      </c>
      <c r="C35" t="s">
        <v>116</v>
      </c>
      <c r="E35" s="2">
        <v>392</v>
      </c>
      <c r="G35" s="1"/>
    </row>
    <row r="36" spans="1:7" ht="12.75">
      <c r="A36" s="2">
        <v>1879.15</v>
      </c>
      <c r="C36" t="s">
        <v>117</v>
      </c>
      <c r="E36" s="2">
        <v>1664.97</v>
      </c>
      <c r="G36" s="1"/>
    </row>
    <row r="37" spans="1:7" ht="12.75">
      <c r="A37" s="2">
        <v>880.32</v>
      </c>
      <c r="C37" s="2" t="s">
        <v>118</v>
      </c>
      <c r="E37" s="2">
        <v>1941.99</v>
      </c>
      <c r="G37" s="1"/>
    </row>
    <row r="38" spans="1:7">
      <c r="A38" s="2">
        <v>18.2</v>
      </c>
      <c r="C38" t="s">
        <v>119</v>
      </c>
      <c r="E38">
        <v>0</v>
      </c>
      <c r="G38" s="1"/>
    </row>
    <row r="39" spans="1:7" ht="12.75">
      <c r="A39" s="2">
        <v>3333.68</v>
      </c>
      <c r="C39" s="2" t="s">
        <v>120</v>
      </c>
      <c r="E39" s="70">
        <v>4598.78</v>
      </c>
      <c r="F39" s="71"/>
      <c r="G39" s="72"/>
    </row>
    <row r="40" spans="1:7" ht="12.75">
      <c r="A40" s="2">
        <v>4466.29</v>
      </c>
      <c r="C40" s="2" t="s">
        <v>121</v>
      </c>
      <c r="E40" s="2">
        <v>4808.58</v>
      </c>
      <c r="G40" s="1"/>
    </row>
    <row r="41" spans="1:7" ht="12.75">
      <c r="A41" s="2">
        <v>13088.9</v>
      </c>
      <c r="C41" t="s">
        <v>122</v>
      </c>
      <c r="E41" s="2">
        <v>13088.9</v>
      </c>
      <c r="G41" s="1"/>
    </row>
    <row r="42" spans="1:7">
      <c r="A42" s="2">
        <v>49.52</v>
      </c>
      <c r="C42" t="s">
        <v>123</v>
      </c>
      <c r="E42">
        <v>305.2</v>
      </c>
      <c r="G42" s="1"/>
    </row>
    <row r="43" spans="1:7">
      <c r="A43" s="2">
        <v>0</v>
      </c>
      <c r="C43" s="2" t="s">
        <v>124</v>
      </c>
      <c r="E43">
        <v>0</v>
      </c>
      <c r="G43" s="1"/>
    </row>
    <row r="44" spans="1:7" ht="12.75">
      <c r="A44" s="2">
        <v>0</v>
      </c>
      <c r="C44" s="2" t="s">
        <v>125</v>
      </c>
      <c r="E44" s="2">
        <v>200</v>
      </c>
      <c r="G44" s="1"/>
    </row>
    <row r="45" spans="1:7">
      <c r="A45" s="2"/>
      <c r="C45" s="1" t="s">
        <v>126</v>
      </c>
      <c r="D45" s="1"/>
      <c r="G45" s="2"/>
    </row>
    <row r="46" spans="1:7" ht="12.75">
      <c r="A46" s="2">
        <v>4268.3599999999997</v>
      </c>
      <c r="D46" t="s">
        <v>127</v>
      </c>
      <c r="E46" s="2">
        <v>4223.57</v>
      </c>
      <c r="G46" s="1"/>
    </row>
    <row r="47" spans="1:7" ht="12.75">
      <c r="A47" s="2">
        <v>5041.05</v>
      </c>
      <c r="D47" t="s">
        <v>128</v>
      </c>
      <c r="E47" s="2">
        <v>4985.46</v>
      </c>
      <c r="G47" s="1"/>
    </row>
    <row r="48" spans="1:7" ht="12.75">
      <c r="A48" s="2">
        <v>0</v>
      </c>
      <c r="D48" s="2" t="s">
        <v>129</v>
      </c>
      <c r="E48" s="2">
        <v>1261.1199999999999</v>
      </c>
      <c r="G48" s="1"/>
    </row>
    <row r="49" spans="1:7" ht="12.75">
      <c r="A49" s="2"/>
      <c r="D49" s="2" t="s">
        <v>130</v>
      </c>
      <c r="E49" s="2">
        <v>3868.35</v>
      </c>
      <c r="G49" s="1"/>
    </row>
    <row r="50" spans="1:7">
      <c r="A50" s="2">
        <v>915</v>
      </c>
      <c r="C50" t="s">
        <v>131</v>
      </c>
      <c r="E50">
        <v>720</v>
      </c>
      <c r="G50" s="1"/>
    </row>
    <row r="51" spans="1:7">
      <c r="A51" s="2">
        <v>648</v>
      </c>
      <c r="C51" t="s">
        <v>132</v>
      </c>
      <c r="E51">
        <v>693</v>
      </c>
      <c r="G51" s="1"/>
    </row>
    <row r="52" spans="1:7">
      <c r="A52" s="2">
        <v>72</v>
      </c>
      <c r="C52" s="2" t="s">
        <v>133</v>
      </c>
      <c r="E52">
        <v>83</v>
      </c>
      <c r="G52" s="1"/>
    </row>
    <row r="53" spans="1:7">
      <c r="A53" s="2">
        <v>7869.16</v>
      </c>
      <c r="C53" t="s">
        <v>134</v>
      </c>
      <c r="E53">
        <v>7060.1</v>
      </c>
      <c r="G53" s="1"/>
    </row>
    <row r="54" spans="1:7">
      <c r="A54">
        <v>5577.62</v>
      </c>
      <c r="C54" t="s">
        <v>135</v>
      </c>
      <c r="E54">
        <v>6724.98</v>
      </c>
    </row>
    <row r="55" spans="1:7" ht="14.1" thickBot="1">
      <c r="A55" s="54">
        <v>74550.7</v>
      </c>
      <c r="E55" s="54">
        <f>SUM(E23:E54)</f>
        <v>90662.26</v>
      </c>
    </row>
    <row r="57" spans="1:7">
      <c r="C57" t="s">
        <v>136</v>
      </c>
      <c r="E57" s="1"/>
    </row>
    <row r="59" spans="1:7">
      <c r="C59" t="s">
        <v>137</v>
      </c>
      <c r="E59" s="1"/>
    </row>
    <row r="60" spans="1:7">
      <c r="A60" s="61">
        <v>37613.980000000003</v>
      </c>
      <c r="C60" t="s">
        <v>138</v>
      </c>
      <c r="E60">
        <v>48501.03</v>
      </c>
    </row>
    <row r="61" spans="1:7">
      <c r="A61" s="61">
        <v>110437.75</v>
      </c>
      <c r="C61" t="s">
        <v>139</v>
      </c>
      <c r="E61">
        <f>SUM(E21)</f>
        <v>115041.26</v>
      </c>
    </row>
    <row r="62" spans="1:7">
      <c r="A62" s="62">
        <v>148051.73000000001</v>
      </c>
      <c r="E62" s="22">
        <f>SUM(E60:E61)</f>
        <v>163542.28999999998</v>
      </c>
    </row>
    <row r="64" spans="1:7">
      <c r="A64" s="61">
        <v>74550.7</v>
      </c>
      <c r="C64" t="s">
        <v>140</v>
      </c>
      <c r="E64" s="19">
        <f>SUM(E55)</f>
        <v>90662.26</v>
      </c>
    </row>
    <row r="65" spans="1:7">
      <c r="A65" s="61">
        <v>25000</v>
      </c>
      <c r="C65" t="s">
        <v>141</v>
      </c>
      <c r="E65" s="2">
        <v>25000</v>
      </c>
    </row>
    <row r="66" spans="1:7">
      <c r="A66" s="61">
        <v>48501.03</v>
      </c>
      <c r="C66" t="s">
        <v>142</v>
      </c>
      <c r="E66">
        <v>47880.03</v>
      </c>
    </row>
    <row r="67" spans="1:7">
      <c r="A67" s="62">
        <v>148051.73000000001</v>
      </c>
      <c r="E67" s="22">
        <f>SUM(E64:E66)</f>
        <v>163542.28999999998</v>
      </c>
    </row>
    <row r="68" spans="1:7">
      <c r="C68" s="1" t="s">
        <v>143</v>
      </c>
      <c r="G68" s="1"/>
    </row>
    <row r="69" spans="1:7" ht="12.75">
      <c r="A69" s="61">
        <v>514.28</v>
      </c>
      <c r="D69" s="2" t="s">
        <v>144</v>
      </c>
      <c r="E69">
        <v>46692.15</v>
      </c>
    </row>
    <row r="70" spans="1:7" ht="12.75">
      <c r="A70" s="61">
        <v>47986.75</v>
      </c>
      <c r="D70" s="2" t="s">
        <v>145</v>
      </c>
      <c r="E70" s="79">
        <v>1187.8800000000001</v>
      </c>
    </row>
    <row r="71" spans="1:7" ht="12.75">
      <c r="A71" s="18">
        <f>SUM(A69:A70)</f>
        <v>48501.03</v>
      </c>
      <c r="E71" s="64">
        <f>SUM(E69:E70)</f>
        <v>47880.03</v>
      </c>
    </row>
    <row r="72" spans="1:7" ht="12.75"/>
    <row r="75" spans="1:7">
      <c r="A75" s="1" t="s">
        <v>146</v>
      </c>
      <c r="B75" s="1"/>
      <c r="C75" s="1"/>
      <c r="D75" s="1"/>
    </row>
    <row r="76" spans="1:7">
      <c r="A76" s="1" t="s">
        <v>147</v>
      </c>
      <c r="B76" s="27"/>
      <c r="C76" s="1"/>
      <c r="D76" s="27"/>
    </row>
    <row r="77" spans="1:7" s="7" customFormat="1">
      <c r="A77" s="9" t="s">
        <v>2</v>
      </c>
      <c r="C77" s="9"/>
      <c r="E77" s="9" t="s">
        <v>148</v>
      </c>
    </row>
    <row r="78" spans="1:7">
      <c r="B78" s="23"/>
      <c r="F78" s="23"/>
    </row>
    <row r="79" spans="1:7" ht="12.75">
      <c r="A79" s="65" t="s">
        <v>139</v>
      </c>
      <c r="B79" s="66" t="s">
        <v>140</v>
      </c>
      <c r="C79" s="63"/>
      <c r="D79" s="63"/>
      <c r="E79" s="65" t="s">
        <v>139</v>
      </c>
      <c r="F79" s="66" t="s">
        <v>140</v>
      </c>
    </row>
    <row r="80" spans="1:7">
      <c r="B80" s="23"/>
    </row>
    <row r="81" spans="1:16">
      <c r="A81" s="2">
        <v>26205.93</v>
      </c>
      <c r="B81" s="23"/>
      <c r="D81" s="2" t="s">
        <v>57</v>
      </c>
      <c r="E81" s="2">
        <v>28369.4</v>
      </c>
    </row>
    <row r="82" spans="1:16">
      <c r="A82" s="2">
        <v>190</v>
      </c>
      <c r="B82" s="23"/>
      <c r="D82" s="2" t="s">
        <v>149</v>
      </c>
      <c r="E82" s="2">
        <v>140</v>
      </c>
    </row>
    <row r="83" spans="1:16" ht="12.75">
      <c r="A83" s="2">
        <v>739.95</v>
      </c>
      <c r="B83" s="23"/>
      <c r="D83" s="2" t="s">
        <v>150</v>
      </c>
      <c r="E83" s="2">
        <v>322.39</v>
      </c>
      <c r="N83" s="23"/>
      <c r="P83" s="2"/>
    </row>
    <row r="84" spans="1:16" ht="12.75">
      <c r="A84" s="2">
        <v>642.45000000000005</v>
      </c>
      <c r="B84" s="23"/>
      <c r="D84" s="2" t="s">
        <v>151</v>
      </c>
      <c r="E84" s="2">
        <v>673.5</v>
      </c>
      <c r="N84" s="23"/>
      <c r="P84" s="2"/>
    </row>
    <row r="85" spans="1:16" ht="12.75">
      <c r="A85">
        <v>1942.15</v>
      </c>
      <c r="B85" s="23"/>
      <c r="D85" s="2" t="s">
        <v>152</v>
      </c>
      <c r="E85">
        <v>2623.13</v>
      </c>
      <c r="N85" s="23"/>
      <c r="P85" s="2"/>
    </row>
    <row r="86" spans="1:16">
      <c r="A86">
        <v>11476.65</v>
      </c>
      <c r="B86" s="23"/>
      <c r="D86" s="2" t="s">
        <v>153</v>
      </c>
      <c r="E86">
        <v>1980</v>
      </c>
    </row>
    <row r="87" spans="1:16">
      <c r="A87">
        <v>0</v>
      </c>
      <c r="B87" s="23"/>
      <c r="D87" s="2" t="s">
        <v>154</v>
      </c>
      <c r="E87">
        <v>708.81</v>
      </c>
    </row>
    <row r="88" spans="1:16">
      <c r="A88">
        <v>330.96</v>
      </c>
      <c r="B88" s="23"/>
      <c r="D88" s="2" t="s">
        <v>155</v>
      </c>
      <c r="E88">
        <v>176.74</v>
      </c>
    </row>
    <row r="89" spans="1:16">
      <c r="A89">
        <v>8128.18</v>
      </c>
      <c r="B89" s="23"/>
      <c r="D89" s="2" t="s">
        <v>156</v>
      </c>
      <c r="E89">
        <v>4465.4799999999996</v>
      </c>
    </row>
    <row r="90" spans="1:16">
      <c r="A90">
        <v>76.319999999999993</v>
      </c>
      <c r="B90" s="23"/>
      <c r="D90" s="2" t="s">
        <v>157</v>
      </c>
      <c r="E90">
        <v>0</v>
      </c>
    </row>
    <row r="91" spans="1:16">
      <c r="A91">
        <v>7869.16</v>
      </c>
      <c r="B91" s="23"/>
      <c r="D91" s="2" t="s">
        <v>158</v>
      </c>
      <c r="E91">
        <v>7060.1</v>
      </c>
    </row>
    <row r="92" spans="1:16">
      <c r="B92" s="23"/>
      <c r="D92" s="2"/>
      <c r="F92">
        <v>2.74</v>
      </c>
    </row>
    <row r="93" spans="1:16">
      <c r="B93">
        <v>25756.31</v>
      </c>
      <c r="D93" t="s">
        <v>159</v>
      </c>
      <c r="F93">
        <v>29458.92</v>
      </c>
    </row>
    <row r="94" spans="1:16">
      <c r="A94" s="24"/>
      <c r="B94">
        <v>7796.67</v>
      </c>
      <c r="D94" t="s">
        <v>160</v>
      </c>
      <c r="F94">
        <v>7110.97</v>
      </c>
    </row>
    <row r="95" spans="1:16">
      <c r="A95" s="24"/>
      <c r="B95">
        <v>6986.52</v>
      </c>
      <c r="D95" s="2" t="s">
        <v>128</v>
      </c>
      <c r="F95">
        <v>5126.1400000000003</v>
      </c>
    </row>
    <row r="96" spans="1:16">
      <c r="A96" s="24"/>
      <c r="B96">
        <v>30051.62</v>
      </c>
      <c r="D96" t="s">
        <v>161</v>
      </c>
      <c r="F96">
        <v>6572.76</v>
      </c>
    </row>
    <row r="97" spans="1:9">
      <c r="A97" s="24"/>
      <c r="B97">
        <v>334.68</v>
      </c>
      <c r="D97" t="s">
        <v>162</v>
      </c>
      <c r="F97">
        <v>212.43</v>
      </c>
    </row>
    <row r="98" spans="1:9">
      <c r="A98" s="24"/>
      <c r="B98">
        <v>205.89</v>
      </c>
      <c r="D98" t="s">
        <v>156</v>
      </c>
      <c r="F98">
        <v>4895.09</v>
      </c>
    </row>
    <row r="99" spans="1:9">
      <c r="A99" s="24"/>
      <c r="B99">
        <v>2320.87</v>
      </c>
      <c r="D99" t="s">
        <v>127</v>
      </c>
      <c r="F99">
        <v>4318.3</v>
      </c>
    </row>
    <row r="100" spans="1:9">
      <c r="A100" s="24"/>
      <c r="B100">
        <v>4159.37</v>
      </c>
      <c r="D100" t="s">
        <v>163</v>
      </c>
      <c r="F100">
        <v>5608.52</v>
      </c>
    </row>
    <row r="101" spans="1:9">
      <c r="A101" s="24"/>
      <c r="B101">
        <v>4667.49</v>
      </c>
      <c r="D101" t="s">
        <v>164</v>
      </c>
      <c r="F101">
        <v>6531.66</v>
      </c>
    </row>
    <row r="102" spans="1:9">
      <c r="A102" s="24"/>
      <c r="B102">
        <v>435.27</v>
      </c>
      <c r="D102" t="s">
        <v>165</v>
      </c>
      <c r="F102">
        <v>402.19</v>
      </c>
    </row>
    <row r="103" spans="1:9" ht="15">
      <c r="A103" s="25"/>
      <c r="B103" s="2">
        <v>1253.21</v>
      </c>
      <c r="D103" t="s">
        <v>107</v>
      </c>
      <c r="F103" s="2">
        <v>1291.43</v>
      </c>
    </row>
    <row r="104" spans="1:9">
      <c r="A104" s="24"/>
      <c r="B104">
        <v>1373.85</v>
      </c>
      <c r="D104" t="s">
        <v>166</v>
      </c>
      <c r="F104">
        <v>1714.86</v>
      </c>
    </row>
    <row r="105" spans="1:9">
      <c r="A105" s="24"/>
      <c r="B105">
        <v>180</v>
      </c>
      <c r="D105" t="s">
        <v>167</v>
      </c>
      <c r="F105">
        <v>180</v>
      </c>
    </row>
    <row r="106" spans="1:9">
      <c r="A106" s="24"/>
      <c r="B106">
        <v>166.4</v>
      </c>
      <c r="D106" t="s">
        <v>168</v>
      </c>
      <c r="F106">
        <v>59.9</v>
      </c>
    </row>
    <row r="107" spans="1:9">
      <c r="A107" s="2"/>
      <c r="B107" s="2">
        <v>1387.99</v>
      </c>
      <c r="D107" s="2" t="s">
        <v>169</v>
      </c>
      <c r="F107" s="2">
        <v>2628.17</v>
      </c>
    </row>
    <row r="108" spans="1:9">
      <c r="B108">
        <v>8838.4500000000007</v>
      </c>
      <c r="D108" t="s">
        <v>170</v>
      </c>
      <c r="F108">
        <v>5616.17</v>
      </c>
      <c r="I108" s="1"/>
    </row>
    <row r="109" spans="1:9">
      <c r="A109" s="26">
        <f>SUM(A79:A108)</f>
        <v>57601.75</v>
      </c>
      <c r="B109" s="10">
        <f>SUM(B93:B108)</f>
        <v>95914.59</v>
      </c>
      <c r="E109" s="10">
        <f>SUM(E81:E108)</f>
        <v>46519.549999999996</v>
      </c>
      <c r="F109" s="10">
        <f>SUM(F92:F108)</f>
        <v>81730.25</v>
      </c>
    </row>
    <row r="110" spans="1:9">
      <c r="F110" s="27"/>
    </row>
    <row r="112" spans="1:9">
      <c r="D112" s="1" t="s">
        <v>137</v>
      </c>
    </row>
    <row r="113" spans="2:6">
      <c r="B113">
        <v>76718.81</v>
      </c>
      <c r="D113" t="s">
        <v>138</v>
      </c>
      <c r="F113">
        <v>63405.97</v>
      </c>
    </row>
    <row r="114" spans="2:6">
      <c r="B114">
        <f>SUM(A109)</f>
        <v>57601.75</v>
      </c>
      <c r="D114" t="s">
        <v>139</v>
      </c>
      <c r="F114">
        <f>SUM(E109)</f>
        <v>46519.549999999996</v>
      </c>
    </row>
    <row r="115" spans="2:6">
      <c r="B115">
        <v>25000</v>
      </c>
      <c r="D115" s="2" t="s">
        <v>171</v>
      </c>
      <c r="F115">
        <v>25000</v>
      </c>
    </row>
    <row r="116" spans="2:6">
      <c r="B116" s="10">
        <f>SUM(B113:B115)</f>
        <v>159320.56</v>
      </c>
      <c r="F116" s="10">
        <f>SUM(F113:F115)</f>
        <v>134925.51999999999</v>
      </c>
    </row>
    <row r="118" spans="2:6">
      <c r="B118">
        <v>95914.59</v>
      </c>
      <c r="D118" t="s">
        <v>140</v>
      </c>
      <c r="F118">
        <v>81730.25</v>
      </c>
    </row>
    <row r="119" spans="2:6">
      <c r="B119">
        <v>63405.97</v>
      </c>
      <c r="D119" t="s">
        <v>142</v>
      </c>
      <c r="F119">
        <v>53195.27</v>
      </c>
    </row>
    <row r="120" spans="2:6">
      <c r="B120" s="10">
        <f>SUM(B118:B119)</f>
        <v>159320.56</v>
      </c>
      <c r="F120" s="10">
        <f>SUM(F118:F119)</f>
        <v>134925.51999999999</v>
      </c>
    </row>
    <row r="122" spans="2:6" ht="12.75">
      <c r="D122" s="1" t="s">
        <v>172</v>
      </c>
    </row>
    <row r="123" spans="2:6" ht="12.75">
      <c r="B123" s="18">
        <v>63405.97</v>
      </c>
      <c r="D123" t="s">
        <v>173</v>
      </c>
      <c r="F123" s="64">
        <v>53195.27</v>
      </c>
    </row>
    <row r="124" spans="2:6" ht="12.75"/>
    <row r="125" spans="2:6" ht="12.75"/>
  </sheetData>
  <phoneticPr fontId="0" type="noConversion"/>
  <pageMargins left="0.74803149606299213" right="0.74803149606299213" top="0.19685039370078741" bottom="0.19685039370078741" header="0.51181102362204722" footer="0.51181102362204722"/>
  <pageSetup paperSize="9" scale="96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1"/>
  <sheetViews>
    <sheetView view="pageLayout" topLeftCell="A40" zoomScaleNormal="100" workbookViewId="0" xr3:uid="{F9CF3CF3-643B-5BE6-8B46-32C596A47465}">
      <selection activeCell="C60" sqref="C60"/>
    </sheetView>
  </sheetViews>
  <sheetFormatPr defaultColWidth="8.85546875" defaultRowHeight="12.95"/>
  <cols>
    <col min="1" max="1" width="22" customWidth="1"/>
    <col min="2" max="2" width="18.28515625" customWidth="1"/>
    <col min="3" max="3" width="13.28515625" customWidth="1"/>
    <col min="4" max="4" width="17.7109375" customWidth="1"/>
    <col min="5" max="5" width="11.140625" customWidth="1"/>
    <col min="6" max="6" width="9.7109375" bestFit="1" customWidth="1"/>
    <col min="9" max="9" width="9.28515625" bestFit="1" customWidth="1"/>
    <col min="11" max="11" width="9.28515625" bestFit="1" customWidth="1"/>
    <col min="13" max="13" width="9.28515625" bestFit="1" customWidth="1"/>
  </cols>
  <sheetData>
    <row r="1" spans="1:5">
      <c r="A1" s="1" t="s">
        <v>0</v>
      </c>
      <c r="B1" s="1"/>
      <c r="D1" s="11"/>
    </row>
    <row r="2" spans="1:5">
      <c r="D2" s="11"/>
    </row>
    <row r="3" spans="1:5">
      <c r="A3" s="1" t="s">
        <v>174</v>
      </c>
      <c r="B3" s="1"/>
      <c r="C3" s="1"/>
      <c r="D3" s="11"/>
    </row>
    <row r="4" spans="1:5">
      <c r="A4" s="8" t="s">
        <v>49</v>
      </c>
      <c r="B4" s="8"/>
      <c r="C4" s="8"/>
      <c r="D4" s="9"/>
    </row>
    <row r="5" spans="1:5">
      <c r="D5" s="11"/>
    </row>
    <row r="6" spans="1:5">
      <c r="D6" s="11"/>
    </row>
    <row r="7" spans="1:5">
      <c r="A7" s="1" t="s">
        <v>87</v>
      </c>
      <c r="B7" t="s">
        <v>82</v>
      </c>
      <c r="C7">
        <f>SUM(RecPyts!E21)</f>
        <v>115041.26</v>
      </c>
      <c r="D7" s="1"/>
    </row>
    <row r="8" spans="1:5">
      <c r="B8" t="s">
        <v>175</v>
      </c>
      <c r="C8">
        <f>SUM(RecPyts!E109)</f>
        <v>46519.549999999996</v>
      </c>
      <c r="D8" s="2">
        <f>SUM(C7:C8)</f>
        <v>161560.81</v>
      </c>
    </row>
    <row r="9" spans="1:5">
      <c r="A9" t="s">
        <v>176</v>
      </c>
      <c r="D9" s="2">
        <v>-7272.86</v>
      </c>
    </row>
    <row r="10" spans="1:5" ht="12.75">
      <c r="A10" t="s">
        <v>177</v>
      </c>
      <c r="D10" s="2">
        <v>5027.12</v>
      </c>
    </row>
    <row r="11" spans="1:5">
      <c r="A11" t="s">
        <v>178</v>
      </c>
      <c r="D11" s="11">
        <v>17594.84</v>
      </c>
    </row>
    <row r="12" spans="1:5" ht="12.75">
      <c r="D12" s="11"/>
    </row>
    <row r="13" spans="1:5">
      <c r="A13" s="1" t="s">
        <v>179</v>
      </c>
      <c r="B13" s="1"/>
      <c r="D13" s="32">
        <f>SUM(D8:D11)</f>
        <v>176909.91</v>
      </c>
      <c r="E13" s="1">
        <f>SUM(D8:D11)</f>
        <v>176909.91</v>
      </c>
    </row>
    <row r="14" spans="1:5">
      <c r="D14" s="11"/>
    </row>
    <row r="15" spans="1:5">
      <c r="D15" s="11"/>
    </row>
    <row r="16" spans="1:5">
      <c r="A16" s="1" t="s">
        <v>103</v>
      </c>
      <c r="B16" t="s">
        <v>82</v>
      </c>
      <c r="C16" s="11">
        <f>SUM(RecPyts!E55)</f>
        <v>90662.26</v>
      </c>
    </row>
    <row r="17" spans="1:6">
      <c r="B17" t="s">
        <v>180</v>
      </c>
      <c r="C17" s="13">
        <f>SUM(RecPyts!F109)</f>
        <v>81730.25</v>
      </c>
      <c r="D17">
        <f>SUM(C16:C17)</f>
        <v>172392.51</v>
      </c>
      <c r="F17" s="19"/>
    </row>
    <row r="18" spans="1:6">
      <c r="A18" t="s">
        <v>181</v>
      </c>
      <c r="C18">
        <v>1700.22</v>
      </c>
      <c r="D18" s="19"/>
    </row>
    <row r="19" spans="1:6">
      <c r="A19" t="s">
        <v>182</v>
      </c>
      <c r="B19" t="s">
        <v>82</v>
      </c>
      <c r="C19" s="11">
        <v>-3534.54</v>
      </c>
    </row>
    <row r="20" spans="1:6">
      <c r="B20" t="s">
        <v>180</v>
      </c>
      <c r="C20" s="13">
        <v>-9201.32</v>
      </c>
      <c r="D20">
        <f>SUM(C18:C20)</f>
        <v>-11035.64</v>
      </c>
    </row>
    <row r="21" spans="1:6">
      <c r="A21" t="s">
        <v>183</v>
      </c>
      <c r="B21" t="s">
        <v>82</v>
      </c>
      <c r="C21" s="11">
        <v>2499.09</v>
      </c>
    </row>
    <row r="22" spans="1:6">
      <c r="B22" t="s">
        <v>180</v>
      </c>
      <c r="C22" s="13">
        <v>4794.33</v>
      </c>
      <c r="D22" s="2">
        <f>SUM(C21:C22)</f>
        <v>7293.42</v>
      </c>
    </row>
    <row r="23" spans="1:6">
      <c r="A23" t="s">
        <v>184</v>
      </c>
      <c r="D23" s="19">
        <v>-1614.29</v>
      </c>
    </row>
    <row r="24" spans="1:6">
      <c r="A24" t="s">
        <v>185</v>
      </c>
      <c r="D24" s="19">
        <v>12343.89</v>
      </c>
    </row>
    <row r="25" spans="1:6">
      <c r="A25" s="2"/>
      <c r="D25" s="19"/>
    </row>
    <row r="26" spans="1:6">
      <c r="D26" s="19"/>
    </row>
    <row r="27" spans="1:6" ht="14.1" thickBot="1">
      <c r="A27" s="1" t="s">
        <v>186</v>
      </c>
      <c r="B27" s="1"/>
      <c r="D27" s="14">
        <f>SUM(D17:D26)</f>
        <v>179379.89</v>
      </c>
      <c r="E27" s="1">
        <f>-SUM(D27)</f>
        <v>-179379.89</v>
      </c>
    </row>
    <row r="28" spans="1:6" ht="14.1" thickTop="1">
      <c r="D28" s="11"/>
    </row>
    <row r="29" spans="1:6">
      <c r="D29" s="11"/>
    </row>
    <row r="30" spans="1:6">
      <c r="D30" s="11"/>
    </row>
    <row r="31" spans="1:6" ht="14.1" thickBot="1">
      <c r="A31" s="1" t="s">
        <v>187</v>
      </c>
      <c r="D31" s="11"/>
      <c r="E31" s="12">
        <f>SUM(E13:E28)</f>
        <v>-2469.9800000000105</v>
      </c>
    </row>
    <row r="32" spans="1:6" ht="14.1" thickTop="1">
      <c r="D32" s="11"/>
    </row>
    <row r="33" spans="1:5">
      <c r="D33" s="11"/>
    </row>
    <row r="34" spans="1:5">
      <c r="A34" s="2" t="s">
        <v>188</v>
      </c>
      <c r="D34" s="11"/>
    </row>
    <row r="35" spans="1:5">
      <c r="A35" s="1"/>
      <c r="B35" s="1"/>
      <c r="D35" s="11"/>
    </row>
    <row r="36" spans="1:5">
      <c r="C36" s="33" t="s">
        <v>68</v>
      </c>
      <c r="E36" s="33" t="s">
        <v>68</v>
      </c>
    </row>
    <row r="37" spans="1:5">
      <c r="D37" s="20"/>
    </row>
    <row r="38" spans="1:5">
      <c r="A38" t="s">
        <v>189</v>
      </c>
      <c r="B38" t="s">
        <v>82</v>
      </c>
      <c r="C38" s="2">
        <v>1670.62</v>
      </c>
      <c r="D38" s="31"/>
    </row>
    <row r="39" spans="1:5">
      <c r="B39" t="s">
        <v>190</v>
      </c>
      <c r="C39">
        <v>2801.32</v>
      </c>
      <c r="D39" s="15"/>
    </row>
    <row r="40" spans="1:5">
      <c r="A40" s="2" t="s">
        <v>191</v>
      </c>
      <c r="D40" s="15" t="s">
        <v>82</v>
      </c>
      <c r="E40">
        <v>6062.8</v>
      </c>
    </row>
    <row r="41" spans="1:5">
      <c r="A41" s="2" t="s">
        <v>191</v>
      </c>
      <c r="D41" s="15" t="s">
        <v>192</v>
      </c>
      <c r="E41">
        <v>7060.1</v>
      </c>
    </row>
    <row r="42" spans="1:5">
      <c r="C42" s="2"/>
      <c r="D42" s="56"/>
    </row>
    <row r="43" spans="1:5">
      <c r="A43" t="s">
        <v>193</v>
      </c>
      <c r="B43" t="s">
        <v>82</v>
      </c>
      <c r="C43">
        <v>6724.98</v>
      </c>
      <c r="D43" s="30"/>
    </row>
    <row r="44" spans="1:5">
      <c r="B44" t="s">
        <v>190</v>
      </c>
      <c r="C44">
        <v>5618.91</v>
      </c>
      <c r="D44" s="30"/>
    </row>
    <row r="45" spans="1:5">
      <c r="D45" s="16"/>
    </row>
    <row r="46" spans="1:5">
      <c r="A46" t="s">
        <v>194</v>
      </c>
      <c r="B46" t="s">
        <v>82</v>
      </c>
      <c r="D46" s="17"/>
      <c r="E46">
        <v>2332.8000000000002</v>
      </c>
    </row>
    <row r="47" spans="1:5">
      <c r="B47" t="s">
        <v>190</v>
      </c>
      <c r="E47">
        <v>1351.99</v>
      </c>
    </row>
    <row r="48" spans="1:5">
      <c r="B48" t="s">
        <v>195</v>
      </c>
      <c r="E48">
        <v>8.14</v>
      </c>
    </row>
    <row r="49" spans="1:6" ht="14.1" thickBot="1">
      <c r="C49" s="18">
        <f>SUM(C38:C47)</f>
        <v>16815.830000000002</v>
      </c>
      <c r="E49" s="18">
        <f>SUM(E40:E48)</f>
        <v>16815.830000000002</v>
      </c>
    </row>
    <row r="50" spans="1:6" ht="14.1" thickTop="1">
      <c r="A50" s="24"/>
    </row>
    <row r="51" spans="1:6">
      <c r="A51" s="23"/>
    </row>
    <row r="52" spans="1:6">
      <c r="A52" s="1"/>
      <c r="D52" s="7"/>
      <c r="E52" s="29"/>
    </row>
    <row r="53" spans="1:6">
      <c r="D53" s="24"/>
      <c r="F53" s="23"/>
    </row>
    <row r="54" spans="1:6">
      <c r="D54" s="23"/>
      <c r="F54" s="27"/>
    </row>
    <row r="55" spans="1:6">
      <c r="D55" s="1"/>
      <c r="E55" s="1"/>
      <c r="F55" s="27"/>
    </row>
    <row r="56" spans="1:6">
      <c r="A56" s="24"/>
    </row>
    <row r="61" spans="1:6" ht="12.75"/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view="pageLayout" zoomScaleNormal="100" workbookViewId="0" xr3:uid="{78B4E459-6924-5F8B-B7BA-2DD04133E49E}">
      <selection activeCell="G26" sqref="G26"/>
    </sheetView>
  </sheetViews>
  <sheetFormatPr defaultColWidth="8.85546875" defaultRowHeight="12.95"/>
  <cols>
    <col min="1" max="1" width="10.42578125" customWidth="1"/>
    <col min="2" max="2" width="1.28515625" customWidth="1"/>
    <col min="6" max="6" width="8.140625" customWidth="1"/>
    <col min="8" max="8" width="13.28515625" customWidth="1"/>
    <col min="9" max="9" width="10.42578125" customWidth="1"/>
    <col min="10" max="10" width="10" customWidth="1"/>
  </cols>
  <sheetData>
    <row r="1" spans="1:9">
      <c r="C1" s="1"/>
    </row>
    <row r="2" spans="1:9" ht="12.75">
      <c r="C2" s="63" t="s">
        <v>196</v>
      </c>
      <c r="D2" s="63"/>
      <c r="E2" s="63"/>
      <c r="F2" s="63"/>
      <c r="G2" s="63"/>
      <c r="H2" s="63"/>
      <c r="I2" s="63"/>
    </row>
    <row r="3" spans="1:9" ht="12.75">
      <c r="C3" s="63" t="s">
        <v>197</v>
      </c>
      <c r="D3" s="63"/>
      <c r="E3" s="63"/>
      <c r="F3" s="63"/>
      <c r="G3" s="63"/>
      <c r="H3" s="63"/>
      <c r="I3" s="63"/>
    </row>
    <row r="4" spans="1:9" ht="12.75">
      <c r="C4" s="63" t="s">
        <v>198</v>
      </c>
      <c r="D4" s="63"/>
      <c r="E4" s="63"/>
      <c r="F4" s="63"/>
      <c r="G4" s="63"/>
      <c r="H4" s="63"/>
      <c r="I4" s="63"/>
    </row>
    <row r="5" spans="1:9">
      <c r="A5" s="1" t="s">
        <v>2</v>
      </c>
    </row>
    <row r="6" spans="1:9">
      <c r="C6" s="1" t="s">
        <v>199</v>
      </c>
      <c r="F6" s="1" t="s">
        <v>200</v>
      </c>
      <c r="I6" s="1" t="s">
        <v>42</v>
      </c>
    </row>
    <row r="7" spans="1:9">
      <c r="A7">
        <v>119.17</v>
      </c>
      <c r="C7" t="s">
        <v>201</v>
      </c>
      <c r="F7" t="s">
        <v>202</v>
      </c>
      <c r="I7">
        <v>140.03</v>
      </c>
    </row>
    <row r="8" spans="1:9" ht="12.75">
      <c r="A8">
        <v>311</v>
      </c>
      <c r="C8" s="2" t="s">
        <v>203</v>
      </c>
      <c r="F8" s="2" t="s">
        <v>204</v>
      </c>
      <c r="I8">
        <v>140</v>
      </c>
    </row>
    <row r="9" spans="1:9" ht="12.75">
      <c r="A9">
        <v>1090</v>
      </c>
      <c r="C9" s="2" t="s">
        <v>205</v>
      </c>
      <c r="F9" s="2" t="s">
        <v>206</v>
      </c>
      <c r="I9">
        <v>700</v>
      </c>
    </row>
    <row r="10" spans="1:9" ht="12.75">
      <c r="A10">
        <v>325</v>
      </c>
      <c r="C10" s="2" t="s">
        <v>207</v>
      </c>
      <c r="F10" s="2" t="s">
        <v>208</v>
      </c>
      <c r="I10">
        <v>568.99</v>
      </c>
    </row>
    <row r="11" spans="1:9" ht="12.75">
      <c r="A11">
        <v>33.979999999999997</v>
      </c>
      <c r="C11" s="2" t="s">
        <v>209</v>
      </c>
      <c r="F11" s="2" t="s">
        <v>210</v>
      </c>
      <c r="I11">
        <v>85.95</v>
      </c>
    </row>
    <row r="12" spans="1:9" ht="12.75">
      <c r="A12">
        <v>0</v>
      </c>
      <c r="C12" t="s">
        <v>211</v>
      </c>
      <c r="F12" t="s">
        <v>212</v>
      </c>
      <c r="I12">
        <v>30</v>
      </c>
    </row>
    <row r="13" spans="1:9" ht="12.75">
      <c r="C13" s="2"/>
      <c r="F13" s="2"/>
    </row>
    <row r="14" spans="1:9" ht="12.75">
      <c r="C14" s="2"/>
      <c r="F14" s="2"/>
    </row>
    <row r="15" spans="1:9" ht="12.75">
      <c r="C15" s="2"/>
      <c r="F15" s="2"/>
    </row>
    <row r="16" spans="1:9" ht="12.75">
      <c r="A16" s="12">
        <f>SUM(A8:A12)</f>
        <v>1759.98</v>
      </c>
      <c r="F16" s="1" t="s">
        <v>63</v>
      </c>
      <c r="I16" s="78">
        <f>SUM(I7:I15)</f>
        <v>1664.97</v>
      </c>
    </row>
    <row r="17" spans="3:9" ht="14.1" thickTop="1"/>
    <row r="18" spans="3:9">
      <c r="C18" s="1"/>
    </row>
    <row r="20" spans="3:9">
      <c r="H20" s="1"/>
      <c r="I20" s="1"/>
    </row>
    <row r="21" spans="3:9">
      <c r="H21" s="1"/>
      <c r="I21" s="1"/>
    </row>
    <row r="22" spans="3:9">
      <c r="H22" s="1"/>
      <c r="I22" s="1"/>
    </row>
    <row r="23" spans="3:9">
      <c r="C23" s="1"/>
      <c r="D23" s="1"/>
      <c r="E23" s="1"/>
    </row>
    <row r="24" spans="3:9">
      <c r="C24" s="6"/>
      <c r="D24" s="6"/>
      <c r="E24" s="6"/>
      <c r="F24" s="6"/>
      <c r="G24" s="6"/>
      <c r="H24" s="6"/>
    </row>
    <row r="26" spans="3:9" ht="41.25" customHeight="1"/>
  </sheetData>
  <phoneticPr fontId="0" type="noConversion"/>
  <pageMargins left="0.59055118110236227" right="0.74803149606299213" top="1.7716535433070868" bottom="0.98425196850393704" header="0.51181102362204722" footer="0.51181102362204722"/>
  <pageSetup paperSize="9" orientation="portrait" horizontalDpi="300" verticalDpi="300" r:id="rId1"/>
  <headerFooter alignWithMargins="0">
    <oddHeader>&amp;L&amp;14INGLETON PARISH COUNCIL
2016-2017 ACCOUNTS
Statement of S137 Payments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5"/>
  <sheetViews>
    <sheetView topLeftCell="A23" workbookViewId="0" xr3:uid="{9B253EF2-77E0-53E3-AE26-4D66ECD923F3}">
      <selection activeCell="E26" sqref="E26"/>
    </sheetView>
  </sheetViews>
  <sheetFormatPr defaultColWidth="8.85546875" defaultRowHeight="12.95"/>
  <cols>
    <col min="1" max="1" width="22.85546875" customWidth="1"/>
    <col min="2" max="2" width="24.7109375" customWidth="1"/>
    <col min="3" max="3" width="7.28515625" customWidth="1"/>
    <col min="4" max="4" width="7.42578125" customWidth="1"/>
    <col min="5" max="5" width="66.42578125" customWidth="1"/>
  </cols>
  <sheetData>
    <row r="1" spans="1:5" ht="18">
      <c r="A1" s="38" t="s">
        <v>0</v>
      </c>
      <c r="C1" s="39"/>
      <c r="D1" s="39"/>
    </row>
    <row r="2" spans="1:5">
      <c r="C2" s="39"/>
      <c r="D2" s="39"/>
    </row>
    <row r="3" spans="1:5">
      <c r="A3" s="40" t="s">
        <v>213</v>
      </c>
      <c r="B3" s="40"/>
      <c r="C3" s="41"/>
      <c r="D3" s="41"/>
      <c r="E3" s="40"/>
    </row>
    <row r="4" spans="1:5">
      <c r="A4" s="42"/>
      <c r="B4" s="42"/>
      <c r="C4" s="43"/>
      <c r="D4" s="43"/>
      <c r="E4" s="42"/>
    </row>
    <row r="5" spans="1:5">
      <c r="A5" s="42"/>
      <c r="B5" s="42"/>
      <c r="C5" s="43" t="s">
        <v>214</v>
      </c>
      <c r="D5" s="43"/>
      <c r="E5" s="42"/>
    </row>
    <row r="6" spans="1:5">
      <c r="A6" s="42" t="s">
        <v>215</v>
      </c>
      <c r="B6" s="42" t="s">
        <v>216</v>
      </c>
      <c r="C6" s="43" t="s">
        <v>217</v>
      </c>
      <c r="D6" s="43" t="s">
        <v>218</v>
      </c>
      <c r="E6" s="42" t="s">
        <v>219</v>
      </c>
    </row>
    <row r="7" spans="1:5">
      <c r="A7" s="42"/>
      <c r="B7" s="42"/>
      <c r="C7" s="43"/>
      <c r="D7" s="43"/>
      <c r="E7" s="42"/>
    </row>
    <row r="8" spans="1:5">
      <c r="A8" s="44"/>
      <c r="B8" s="44"/>
      <c r="C8" s="45"/>
      <c r="D8" s="45"/>
      <c r="E8" s="44"/>
    </row>
    <row r="9" spans="1:5">
      <c r="A9" s="42" t="s">
        <v>220</v>
      </c>
      <c r="B9" s="44" t="s">
        <v>221</v>
      </c>
      <c r="C9" s="45" t="s">
        <v>222</v>
      </c>
      <c r="D9" s="45">
        <v>3</v>
      </c>
      <c r="E9" s="44" t="s">
        <v>223</v>
      </c>
    </row>
    <row r="10" spans="1:5">
      <c r="A10" s="44" t="s">
        <v>224</v>
      </c>
      <c r="B10" s="44" t="s">
        <v>225</v>
      </c>
      <c r="C10" s="45" t="s">
        <v>226</v>
      </c>
      <c r="D10" s="45">
        <v>3</v>
      </c>
      <c r="E10" s="44"/>
    </row>
    <row r="11" spans="1:5">
      <c r="A11" s="44" t="s">
        <v>227</v>
      </c>
      <c r="B11" s="44" t="s">
        <v>228</v>
      </c>
      <c r="C11" s="45" t="s">
        <v>222</v>
      </c>
      <c r="D11" s="45">
        <v>3</v>
      </c>
      <c r="E11" s="44"/>
    </row>
    <row r="12" spans="1:5">
      <c r="A12" s="44" t="s">
        <v>229</v>
      </c>
      <c r="B12" s="44" t="s">
        <v>230</v>
      </c>
      <c r="C12" s="45">
        <v>1</v>
      </c>
      <c r="D12" s="45" t="s">
        <v>231</v>
      </c>
      <c r="E12" s="44"/>
    </row>
    <row r="13" spans="1:5">
      <c r="A13" s="44" t="s">
        <v>232</v>
      </c>
      <c r="B13" s="44" t="s">
        <v>233</v>
      </c>
      <c r="C13" s="45" t="s">
        <v>231</v>
      </c>
      <c r="D13" s="45" t="s">
        <v>222</v>
      </c>
      <c r="E13" s="44"/>
    </row>
    <row r="14" spans="1:5">
      <c r="A14" s="44" t="s">
        <v>234</v>
      </c>
      <c r="B14" s="44" t="s">
        <v>235</v>
      </c>
      <c r="C14" s="45" t="s">
        <v>231</v>
      </c>
      <c r="D14" s="45" t="s">
        <v>226</v>
      </c>
      <c r="E14" s="44"/>
    </row>
    <row r="15" spans="1:5">
      <c r="A15" s="44" t="s">
        <v>236</v>
      </c>
      <c r="B15" s="44" t="s">
        <v>237</v>
      </c>
      <c r="C15" s="45" t="s">
        <v>231</v>
      </c>
      <c r="D15" s="45" t="s">
        <v>231</v>
      </c>
      <c r="E15" s="44" t="s">
        <v>238</v>
      </c>
    </row>
    <row r="16" spans="1:5">
      <c r="A16" s="44" t="s">
        <v>239</v>
      </c>
      <c r="B16" s="44" t="s">
        <v>240</v>
      </c>
      <c r="C16" s="45" t="s">
        <v>231</v>
      </c>
      <c r="D16" s="45" t="s">
        <v>231</v>
      </c>
      <c r="E16" s="44" t="s">
        <v>241</v>
      </c>
    </row>
    <row r="17" spans="1:5">
      <c r="A17" s="42" t="s">
        <v>242</v>
      </c>
      <c r="B17" s="44" t="s">
        <v>243</v>
      </c>
      <c r="C17" s="45" t="s">
        <v>226</v>
      </c>
      <c r="D17" s="45" t="s">
        <v>226</v>
      </c>
      <c r="E17" s="44" t="s">
        <v>244</v>
      </c>
    </row>
    <row r="18" spans="1:5">
      <c r="A18" s="42" t="s">
        <v>245</v>
      </c>
      <c r="B18" s="44"/>
      <c r="C18" s="45"/>
      <c r="D18" s="45"/>
      <c r="E18" s="44" t="s">
        <v>246</v>
      </c>
    </row>
    <row r="19" spans="1:5">
      <c r="A19" s="42"/>
      <c r="B19" s="44"/>
      <c r="C19" s="45"/>
      <c r="D19" s="45"/>
      <c r="E19" s="44" t="s">
        <v>247</v>
      </c>
    </row>
    <row r="20" spans="1:5">
      <c r="A20" s="42"/>
      <c r="B20" s="44"/>
      <c r="C20" s="45"/>
      <c r="D20" s="45"/>
      <c r="E20" s="44" t="s">
        <v>248</v>
      </c>
    </row>
    <row r="21" spans="1:5">
      <c r="A21" s="42"/>
      <c r="B21" s="44"/>
      <c r="C21" s="45"/>
      <c r="D21" s="45"/>
      <c r="E21" s="44" t="s">
        <v>249</v>
      </c>
    </row>
    <row r="22" spans="1:5">
      <c r="A22" s="42"/>
      <c r="B22" s="44" t="s">
        <v>124</v>
      </c>
      <c r="C22" s="45" t="s">
        <v>231</v>
      </c>
      <c r="D22" s="45" t="s">
        <v>226</v>
      </c>
      <c r="E22" s="44" t="s">
        <v>250</v>
      </c>
    </row>
    <row r="23" spans="1:5">
      <c r="A23" s="44"/>
      <c r="B23" s="44" t="s">
        <v>251</v>
      </c>
      <c r="C23" s="45" t="s">
        <v>226</v>
      </c>
      <c r="D23" s="45" t="s">
        <v>226</v>
      </c>
      <c r="E23" s="44" t="s">
        <v>252</v>
      </c>
    </row>
    <row r="24" spans="1:5">
      <c r="A24" s="44"/>
      <c r="B24" s="44"/>
      <c r="C24" s="45"/>
      <c r="D24" s="45"/>
      <c r="E24" s="44" t="s">
        <v>253</v>
      </c>
    </row>
    <row r="25" spans="1:5">
      <c r="A25" s="44"/>
      <c r="B25" s="44" t="s">
        <v>210</v>
      </c>
      <c r="C25" s="45" t="s">
        <v>222</v>
      </c>
      <c r="D25" s="45" t="s">
        <v>231</v>
      </c>
      <c r="E25" s="44" t="s">
        <v>254</v>
      </c>
    </row>
    <row r="26" spans="1:5">
      <c r="A26" s="44"/>
      <c r="B26" s="44" t="s">
        <v>255</v>
      </c>
      <c r="C26" s="45" t="s">
        <v>231</v>
      </c>
      <c r="D26" s="45" t="s">
        <v>226</v>
      </c>
      <c r="E26" s="44" t="s">
        <v>256</v>
      </c>
    </row>
    <row r="27" spans="1:5">
      <c r="A27" s="44"/>
      <c r="B27" s="44"/>
      <c r="C27" s="45"/>
      <c r="D27" s="45"/>
      <c r="E27" s="44" t="s">
        <v>257</v>
      </c>
    </row>
    <row r="28" spans="1:5">
      <c r="A28" s="44"/>
      <c r="B28" s="44" t="s">
        <v>190</v>
      </c>
      <c r="C28" s="45" t="s">
        <v>226</v>
      </c>
      <c r="D28" s="45" t="s">
        <v>226</v>
      </c>
      <c r="E28" s="44" t="s">
        <v>258</v>
      </c>
    </row>
    <row r="29" spans="1:5">
      <c r="A29" s="44"/>
      <c r="B29" s="44"/>
      <c r="C29" s="45"/>
      <c r="D29" s="45"/>
      <c r="E29" s="44" t="s">
        <v>259</v>
      </c>
    </row>
    <row r="30" spans="1:5">
      <c r="A30" s="44"/>
      <c r="B30" s="44"/>
      <c r="C30" s="45"/>
      <c r="D30" s="45"/>
      <c r="E30" s="44" t="s">
        <v>260</v>
      </c>
    </row>
    <row r="31" spans="1:5">
      <c r="A31" s="44"/>
      <c r="B31" s="44"/>
      <c r="C31" s="45"/>
      <c r="D31" s="45"/>
      <c r="E31" s="44" t="s">
        <v>261</v>
      </c>
    </row>
    <row r="32" spans="1:5">
      <c r="A32" s="44"/>
      <c r="B32" s="44"/>
      <c r="C32" s="45"/>
      <c r="D32" s="45"/>
      <c r="E32" s="44" t="s">
        <v>262</v>
      </c>
    </row>
    <row r="33" spans="1:5">
      <c r="A33" s="44"/>
      <c r="B33" s="44"/>
      <c r="C33" s="45"/>
      <c r="D33" s="45"/>
      <c r="E33" s="44" t="s">
        <v>263</v>
      </c>
    </row>
    <row r="34" spans="1:5">
      <c r="A34" s="44"/>
      <c r="B34" s="44"/>
      <c r="C34" s="45"/>
      <c r="D34" s="45"/>
      <c r="E34" s="44" t="s">
        <v>264</v>
      </c>
    </row>
    <row r="35" spans="1:5">
      <c r="A35" s="44"/>
      <c r="B35" s="44" t="s">
        <v>265</v>
      </c>
      <c r="C35" s="45" t="s">
        <v>226</v>
      </c>
      <c r="D35" s="45" t="s">
        <v>231</v>
      </c>
      <c r="E35" s="44" t="s">
        <v>266</v>
      </c>
    </row>
    <row r="36" spans="1:5">
      <c r="A36" s="44" t="s">
        <v>267</v>
      </c>
      <c r="B36" s="44" t="s">
        <v>268</v>
      </c>
      <c r="C36" s="45" t="s">
        <v>226</v>
      </c>
      <c r="D36" s="45" t="s">
        <v>231</v>
      </c>
      <c r="E36" s="44" t="s">
        <v>269</v>
      </c>
    </row>
    <row r="37" spans="1:5">
      <c r="A37" s="44"/>
      <c r="B37" s="44" t="s">
        <v>270</v>
      </c>
      <c r="C37" s="45" t="s">
        <v>226</v>
      </c>
      <c r="D37" s="45" t="s">
        <v>231</v>
      </c>
      <c r="E37" s="44" t="s">
        <v>271</v>
      </c>
    </row>
    <row r="38" spans="1:5">
      <c r="A38" s="44" t="s">
        <v>272</v>
      </c>
      <c r="B38" s="53" t="s">
        <v>273</v>
      </c>
      <c r="C38" s="45"/>
      <c r="D38" s="45"/>
      <c r="E38" s="44" t="s">
        <v>274</v>
      </c>
    </row>
    <row r="39" spans="1:5">
      <c r="A39" s="44" t="s">
        <v>275</v>
      </c>
      <c r="B39" s="44" t="s">
        <v>273</v>
      </c>
      <c r="C39" s="45" t="s">
        <v>226</v>
      </c>
      <c r="D39" s="45" t="s">
        <v>231</v>
      </c>
      <c r="E39" s="44" t="s">
        <v>276</v>
      </c>
    </row>
    <row r="40" spans="1:5">
      <c r="A40" s="44" t="s">
        <v>277</v>
      </c>
      <c r="B40" s="44" t="s">
        <v>278</v>
      </c>
      <c r="C40" s="45" t="s">
        <v>231</v>
      </c>
      <c r="D40" s="45" t="s">
        <v>231</v>
      </c>
      <c r="E40" s="44" t="s">
        <v>116</v>
      </c>
    </row>
    <row r="41" spans="1:5">
      <c r="A41" s="44" t="s">
        <v>279</v>
      </c>
      <c r="B41" s="44" t="s">
        <v>273</v>
      </c>
      <c r="C41" s="45" t="s">
        <v>231</v>
      </c>
      <c r="D41" s="45" t="s">
        <v>231</v>
      </c>
      <c r="E41" s="44" t="s">
        <v>280</v>
      </c>
    </row>
    <row r="42" spans="1:5">
      <c r="A42" s="44" t="s">
        <v>281</v>
      </c>
      <c r="B42" s="44" t="s">
        <v>282</v>
      </c>
      <c r="C42" s="45" t="s">
        <v>226</v>
      </c>
      <c r="D42" s="45" t="s">
        <v>231</v>
      </c>
      <c r="E42" s="44" t="s">
        <v>283</v>
      </c>
    </row>
    <row r="43" spans="1:5">
      <c r="A43" s="44" t="s">
        <v>284</v>
      </c>
      <c r="B43" s="44" t="s">
        <v>282</v>
      </c>
      <c r="C43" s="45" t="s">
        <v>226</v>
      </c>
      <c r="D43" s="45" t="s">
        <v>226</v>
      </c>
      <c r="E43" s="44" t="s">
        <v>285</v>
      </c>
    </row>
    <row r="44" spans="1:5">
      <c r="A44" s="44" t="s">
        <v>286</v>
      </c>
      <c r="B44" s="44" t="s">
        <v>82</v>
      </c>
      <c r="C44" s="45" t="s">
        <v>231</v>
      </c>
      <c r="D44" s="45" t="s">
        <v>231</v>
      </c>
      <c r="E44" s="44" t="s">
        <v>287</v>
      </c>
    </row>
    <row r="45" spans="1:5">
      <c r="A45" s="44" t="s">
        <v>288</v>
      </c>
      <c r="B45" s="44" t="s">
        <v>289</v>
      </c>
      <c r="C45" s="45" t="s">
        <v>231</v>
      </c>
      <c r="D45" s="45" t="s">
        <v>231</v>
      </c>
      <c r="E45" s="44" t="s">
        <v>290</v>
      </c>
    </row>
    <row r="46" spans="1:5">
      <c r="A46" s="44" t="s">
        <v>291</v>
      </c>
      <c r="B46" s="44" t="s">
        <v>273</v>
      </c>
      <c r="C46" s="45" t="s">
        <v>222</v>
      </c>
      <c r="D46" s="45" t="s">
        <v>231</v>
      </c>
      <c r="E46" s="44" t="s">
        <v>292</v>
      </c>
    </row>
    <row r="47" spans="1:5">
      <c r="A47" s="44"/>
      <c r="B47" s="44"/>
      <c r="C47" s="45"/>
      <c r="D47" s="45"/>
      <c r="E47" s="44" t="s">
        <v>293</v>
      </c>
    </row>
    <row r="48" spans="1:5">
      <c r="A48" s="44"/>
      <c r="B48" s="44"/>
      <c r="C48" s="45"/>
      <c r="D48" s="45"/>
      <c r="E48" s="44"/>
    </row>
    <row r="49" spans="1:5">
      <c r="A49" s="44" t="s">
        <v>294</v>
      </c>
      <c r="B49" s="44" t="s">
        <v>273</v>
      </c>
      <c r="C49" s="45" t="s">
        <v>222</v>
      </c>
      <c r="D49" s="45" t="s">
        <v>226</v>
      </c>
      <c r="E49" s="44" t="s">
        <v>295</v>
      </c>
    </row>
    <row r="50" spans="1:5">
      <c r="A50" s="44"/>
      <c r="B50" s="44"/>
      <c r="C50" s="45"/>
      <c r="D50" s="45"/>
      <c r="E50" s="44"/>
    </row>
    <row r="51" spans="1:5">
      <c r="A51" s="44" t="s">
        <v>296</v>
      </c>
      <c r="B51" s="44" t="s">
        <v>297</v>
      </c>
      <c r="C51" s="45" t="s">
        <v>226</v>
      </c>
      <c r="D51" s="45" t="s">
        <v>231</v>
      </c>
      <c r="E51" s="44" t="s">
        <v>298</v>
      </c>
    </row>
    <row r="52" spans="1:5">
      <c r="A52" s="44" t="s">
        <v>299</v>
      </c>
      <c r="B52" s="44" t="s">
        <v>282</v>
      </c>
      <c r="C52" s="45" t="s">
        <v>231</v>
      </c>
      <c r="D52" s="45" t="s">
        <v>222</v>
      </c>
      <c r="E52" s="44" t="s">
        <v>300</v>
      </c>
    </row>
    <row r="53" spans="1:5">
      <c r="A53" s="44" t="s">
        <v>301</v>
      </c>
      <c r="B53" s="44" t="s">
        <v>302</v>
      </c>
      <c r="C53" s="45" t="s">
        <v>231</v>
      </c>
      <c r="D53" s="45" t="s">
        <v>231</v>
      </c>
      <c r="E53" s="44" t="s">
        <v>303</v>
      </c>
    </row>
    <row r="54" spans="1:5">
      <c r="A54" s="44"/>
      <c r="B54" s="44"/>
      <c r="C54" s="45"/>
      <c r="D54" s="45"/>
      <c r="E54" s="44" t="s">
        <v>304</v>
      </c>
    </row>
    <row r="55" spans="1:5">
      <c r="A55" s="44" t="s">
        <v>305</v>
      </c>
      <c r="B55" s="44"/>
      <c r="C55" s="45" t="s">
        <v>231</v>
      </c>
      <c r="D55" s="45" t="s">
        <v>231</v>
      </c>
      <c r="E55" s="44" t="s">
        <v>306</v>
      </c>
    </row>
    <row r="56" spans="1:5">
      <c r="A56" s="44" t="s">
        <v>307</v>
      </c>
      <c r="B56" s="44"/>
      <c r="C56" s="45" t="s">
        <v>308</v>
      </c>
      <c r="D56" s="45" t="s">
        <v>308</v>
      </c>
      <c r="E56" s="44" t="s">
        <v>309</v>
      </c>
    </row>
    <row r="57" spans="1:5">
      <c r="A57" s="46"/>
      <c r="B57" s="46"/>
      <c r="C57" s="47"/>
      <c r="D57" s="47"/>
      <c r="E57" s="46"/>
    </row>
    <row r="58" spans="1:5">
      <c r="C58" s="39"/>
      <c r="D58" s="39"/>
    </row>
    <row r="59" spans="1:5">
      <c r="C59" s="39"/>
      <c r="D59" s="39"/>
    </row>
    <row r="60" spans="1:5">
      <c r="C60" s="39"/>
      <c r="D60" s="39"/>
    </row>
    <row r="61" spans="1:5">
      <c r="C61" s="39"/>
      <c r="D61" s="39"/>
    </row>
    <row r="62" spans="1:5">
      <c r="C62" s="39"/>
      <c r="D62" s="39"/>
    </row>
    <row r="63" spans="1:5">
      <c r="C63" s="39"/>
      <c r="D63" s="39"/>
    </row>
    <row r="64" spans="1:5">
      <c r="C64" s="39"/>
      <c r="D64" s="39"/>
    </row>
    <row r="65" spans="3:4">
      <c r="C65" s="39"/>
      <c r="D65" s="39"/>
    </row>
    <row r="66" spans="3:4">
      <c r="C66" s="39"/>
      <c r="D66" s="39"/>
    </row>
    <row r="67" spans="3:4">
      <c r="C67" s="39"/>
      <c r="D67" s="39"/>
    </row>
    <row r="68" spans="3:4">
      <c r="C68" s="39"/>
      <c r="D68" s="39"/>
    </row>
    <row r="69" spans="3:4">
      <c r="C69" s="39"/>
      <c r="D69" s="39"/>
    </row>
    <row r="70" spans="3:4">
      <c r="C70" s="39"/>
      <c r="D70" s="39"/>
    </row>
    <row r="71" spans="3:4">
      <c r="C71" s="39"/>
      <c r="D71" s="39"/>
    </row>
    <row r="72" spans="3:4">
      <c r="C72" s="39"/>
      <c r="D72" s="39"/>
    </row>
    <row r="73" spans="3:4">
      <c r="C73" s="39"/>
      <c r="D73" s="39"/>
    </row>
    <row r="74" spans="3:4">
      <c r="C74" s="39"/>
      <c r="D74" s="39"/>
    </row>
    <row r="75" spans="3:4">
      <c r="C75" s="39"/>
      <c r="D75" s="39"/>
    </row>
  </sheetData>
  <pageMargins left="0.7" right="0.7" top="0.75" bottom="0.75" header="0.3" footer="0.3"/>
  <pageSetup paperSize="9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8"/>
  <sheetViews>
    <sheetView view="pageLayout" zoomScaleNormal="100" workbookViewId="0" xr3:uid="{85D5C41F-068E-5C55-9968-509E7C2A5619}">
      <selection activeCell="G36" sqref="G36"/>
    </sheetView>
  </sheetViews>
  <sheetFormatPr defaultColWidth="8.85546875" defaultRowHeight="12.95"/>
  <cols>
    <col min="1" max="1" width="21.85546875" customWidth="1"/>
    <col min="2" max="2" width="25.140625" customWidth="1"/>
    <col min="3" max="3" width="11" customWidth="1"/>
    <col min="4" max="4" width="14.140625" customWidth="1"/>
    <col min="5" max="5" width="22.7109375" style="33" customWidth="1"/>
    <col min="6" max="6" width="11.28515625" customWidth="1"/>
    <col min="7" max="7" width="24.42578125" customWidth="1"/>
  </cols>
  <sheetData>
    <row r="1" spans="1:7">
      <c r="A1" s="1"/>
    </row>
    <row r="2" spans="1:7">
      <c r="A2" s="1" t="s">
        <v>310</v>
      </c>
    </row>
    <row r="3" spans="1:7" ht="15.95">
      <c r="A3" s="48" t="s">
        <v>311</v>
      </c>
      <c r="B3" s="48" t="s">
        <v>312</v>
      </c>
      <c r="C3" s="48" t="s">
        <v>313</v>
      </c>
      <c r="D3" s="48" t="s">
        <v>314</v>
      </c>
      <c r="E3" s="80" t="s">
        <v>315</v>
      </c>
      <c r="F3" s="48" t="s">
        <v>316</v>
      </c>
      <c r="G3" s="48" t="s">
        <v>317</v>
      </c>
    </row>
    <row r="4" spans="1:7" ht="15.95">
      <c r="A4" s="48"/>
      <c r="B4" s="48"/>
      <c r="C4" s="48" t="s">
        <v>318</v>
      </c>
      <c r="D4" s="33" t="s">
        <v>68</v>
      </c>
      <c r="E4" s="80"/>
      <c r="F4" s="48"/>
      <c r="G4" s="48"/>
    </row>
    <row r="5" spans="1:7" ht="15.95">
      <c r="A5" s="48"/>
      <c r="B5" s="48"/>
      <c r="C5" s="49"/>
      <c r="D5" s="48"/>
      <c r="E5" s="80"/>
      <c r="F5" s="48"/>
      <c r="G5" s="48"/>
    </row>
    <row r="6" spans="1:7">
      <c r="A6" s="2" t="s">
        <v>319</v>
      </c>
      <c r="B6" s="2" t="s">
        <v>320</v>
      </c>
      <c r="C6" s="39">
        <v>2008</v>
      </c>
      <c r="D6" s="1">
        <v>77016</v>
      </c>
      <c r="E6" s="60" t="s">
        <v>321</v>
      </c>
      <c r="G6" s="2" t="s">
        <v>322</v>
      </c>
    </row>
    <row r="7" spans="1:7">
      <c r="A7" s="2" t="s">
        <v>323</v>
      </c>
      <c r="B7" s="2" t="s">
        <v>320</v>
      </c>
      <c r="C7" s="39">
        <v>2010</v>
      </c>
      <c r="D7" s="1">
        <v>180040</v>
      </c>
      <c r="E7" s="60" t="s">
        <v>321</v>
      </c>
      <c r="G7" s="2" t="s">
        <v>322</v>
      </c>
    </row>
    <row r="8" spans="1:7">
      <c r="A8" s="2" t="s">
        <v>324</v>
      </c>
      <c r="B8" s="19" t="s">
        <v>325</v>
      </c>
      <c r="C8" s="50" t="s">
        <v>326</v>
      </c>
      <c r="D8" s="34" t="s">
        <v>4</v>
      </c>
      <c r="E8" s="60" t="s">
        <v>321</v>
      </c>
    </row>
    <row r="9" spans="1:7">
      <c r="A9" s="2" t="s">
        <v>190</v>
      </c>
      <c r="C9" s="50" t="s">
        <v>327</v>
      </c>
      <c r="D9" s="1">
        <v>1478992</v>
      </c>
      <c r="E9" s="60" t="s">
        <v>328</v>
      </c>
      <c r="G9" s="2" t="s">
        <v>322</v>
      </c>
    </row>
    <row r="10" spans="1:7">
      <c r="A10" s="2" t="s">
        <v>329</v>
      </c>
      <c r="B10" s="2" t="s">
        <v>330</v>
      </c>
      <c r="C10" s="50" t="s">
        <v>331</v>
      </c>
      <c r="D10" s="34" t="s">
        <v>4</v>
      </c>
      <c r="E10" s="33" t="s">
        <v>328</v>
      </c>
      <c r="G10" s="2" t="s">
        <v>332</v>
      </c>
    </row>
    <row r="11" spans="1:7">
      <c r="A11" s="2" t="s">
        <v>333</v>
      </c>
      <c r="C11" s="39" t="s">
        <v>334</v>
      </c>
      <c r="D11" s="11" t="s">
        <v>4</v>
      </c>
      <c r="E11" s="33" t="s">
        <v>328</v>
      </c>
      <c r="G11" s="2" t="s">
        <v>322</v>
      </c>
    </row>
    <row r="12" spans="1:7">
      <c r="A12" s="2" t="s">
        <v>335</v>
      </c>
      <c r="B12" s="2" t="s">
        <v>336</v>
      </c>
      <c r="C12" s="39" t="s">
        <v>337</v>
      </c>
      <c r="D12" s="11" t="s">
        <v>4</v>
      </c>
      <c r="E12" s="33" t="s">
        <v>328</v>
      </c>
      <c r="G12" s="2"/>
    </row>
    <row r="13" spans="1:7">
      <c r="A13" s="2"/>
      <c r="C13" s="39"/>
      <c r="D13" s="11"/>
      <c r="G13" s="2"/>
    </row>
    <row r="14" spans="1:7">
      <c r="A14" s="1" t="s">
        <v>338</v>
      </c>
      <c r="C14" s="39"/>
    </row>
    <row r="15" spans="1:7">
      <c r="A15" s="51"/>
      <c r="C15" s="39"/>
    </row>
    <row r="16" spans="1:7">
      <c r="A16" t="s">
        <v>255</v>
      </c>
      <c r="C16" s="50" t="s">
        <v>339</v>
      </c>
      <c r="D16" s="1">
        <v>117493</v>
      </c>
      <c r="G16" s="2" t="s">
        <v>322</v>
      </c>
    </row>
    <row r="17" spans="1:7">
      <c r="A17" t="s">
        <v>340</v>
      </c>
      <c r="C17" s="50" t="s">
        <v>339</v>
      </c>
      <c r="D17" s="1">
        <v>23512</v>
      </c>
    </row>
    <row r="18" spans="1:7">
      <c r="A18" t="s">
        <v>341</v>
      </c>
      <c r="C18" s="50" t="s">
        <v>342</v>
      </c>
      <c r="D18" s="34">
        <v>2912</v>
      </c>
      <c r="G18" s="2" t="s">
        <v>322</v>
      </c>
    </row>
    <row r="19" spans="1:7">
      <c r="A19" t="s">
        <v>343</v>
      </c>
      <c r="C19" s="39"/>
      <c r="D19" s="1">
        <v>5805</v>
      </c>
      <c r="G19" s="2" t="s">
        <v>322</v>
      </c>
    </row>
    <row r="20" spans="1:7">
      <c r="A20" s="2" t="s">
        <v>210</v>
      </c>
      <c r="C20" s="39"/>
      <c r="D20" s="1">
        <v>3494</v>
      </c>
      <c r="G20" s="2" t="s">
        <v>322</v>
      </c>
    </row>
    <row r="21" spans="1:7">
      <c r="A21" t="s">
        <v>344</v>
      </c>
      <c r="C21" s="50" t="s">
        <v>345</v>
      </c>
      <c r="D21" s="1">
        <v>91900</v>
      </c>
    </row>
    <row r="22" spans="1:7">
      <c r="A22" t="s">
        <v>346</v>
      </c>
      <c r="C22" s="50" t="s">
        <v>342</v>
      </c>
      <c r="D22" s="1">
        <v>337</v>
      </c>
    </row>
    <row r="23" spans="1:7">
      <c r="A23" t="s">
        <v>347</v>
      </c>
      <c r="C23" s="50" t="s">
        <v>348</v>
      </c>
      <c r="D23" s="1">
        <v>10418</v>
      </c>
      <c r="G23" s="2" t="s">
        <v>322</v>
      </c>
    </row>
    <row r="24" spans="1:7">
      <c r="A24" t="s">
        <v>349</v>
      </c>
      <c r="C24" s="50" t="s">
        <v>339</v>
      </c>
      <c r="D24" s="1">
        <v>1436</v>
      </c>
      <c r="E24" s="60" t="s">
        <v>350</v>
      </c>
      <c r="G24" s="2" t="s">
        <v>322</v>
      </c>
    </row>
    <row r="25" spans="1:7">
      <c r="A25" s="2" t="s">
        <v>351</v>
      </c>
      <c r="C25" s="50" t="s">
        <v>352</v>
      </c>
      <c r="D25" s="1">
        <v>254.81</v>
      </c>
      <c r="E25" s="60" t="s">
        <v>353</v>
      </c>
    </row>
    <row r="26" spans="1:7">
      <c r="A26" s="2" t="s">
        <v>354</v>
      </c>
      <c r="B26" s="2"/>
      <c r="C26" s="50" t="s">
        <v>355</v>
      </c>
      <c r="D26" s="1">
        <v>460</v>
      </c>
      <c r="E26" s="60" t="s">
        <v>356</v>
      </c>
      <c r="G26" s="2" t="s">
        <v>322</v>
      </c>
    </row>
    <row r="27" spans="1:7">
      <c r="A27" s="2" t="s">
        <v>357</v>
      </c>
      <c r="C27" s="50" t="s">
        <v>345</v>
      </c>
      <c r="D27" s="1">
        <v>38671</v>
      </c>
      <c r="G27" s="2" t="s">
        <v>322</v>
      </c>
    </row>
    <row r="28" spans="1:7">
      <c r="A28" s="2" t="s">
        <v>358</v>
      </c>
      <c r="B28" t="s">
        <v>359</v>
      </c>
      <c r="C28" s="50" t="s">
        <v>360</v>
      </c>
      <c r="D28" s="1">
        <v>179.99</v>
      </c>
      <c r="E28" s="60" t="s">
        <v>356</v>
      </c>
      <c r="G28" s="2" t="s">
        <v>322</v>
      </c>
    </row>
    <row r="29" spans="1:7">
      <c r="A29" s="2" t="s">
        <v>361</v>
      </c>
      <c r="C29" s="50" t="s">
        <v>327</v>
      </c>
      <c r="D29" s="1">
        <v>182488</v>
      </c>
      <c r="G29" s="2" t="s">
        <v>322</v>
      </c>
    </row>
    <row r="30" spans="1:7" ht="14.1" thickBot="1">
      <c r="A30" s="2" t="s">
        <v>362</v>
      </c>
      <c r="C30" s="39">
        <v>2017</v>
      </c>
      <c r="D30" s="1">
        <v>9050</v>
      </c>
      <c r="G30" s="2" t="s">
        <v>322</v>
      </c>
    </row>
    <row r="31" spans="1:7" ht="14.1" thickBot="1">
      <c r="C31" s="1" t="s">
        <v>63</v>
      </c>
      <c r="D31" s="52">
        <f>SUM(D6:D30)</f>
        <v>2224458.7999999998</v>
      </c>
    </row>
    <row r="32" spans="1:7">
      <c r="C32" s="1"/>
      <c r="D32" s="1"/>
    </row>
    <row r="33" spans="1:4">
      <c r="A33" t="s">
        <v>363</v>
      </c>
      <c r="C33" s="1"/>
      <c r="D33" s="1"/>
    </row>
    <row r="35" spans="1:4">
      <c r="A35" t="s">
        <v>364</v>
      </c>
    </row>
    <row r="36" spans="1:4">
      <c r="A36" t="s">
        <v>365</v>
      </c>
    </row>
    <row r="37" spans="1:4">
      <c r="A37" s="2" t="s">
        <v>366</v>
      </c>
    </row>
    <row r="38" spans="1:4">
      <c r="A38" s="1"/>
    </row>
  </sheetData>
  <pageMargins left="0.7" right="0.7" top="0.75" bottom="0.75" header="0.3" footer="0.3"/>
  <pageSetup paperSize="9" orientation="landscape" r:id="rId1"/>
  <headerFooter>
    <oddHeader>&amp;C&amp;"Arial,Bold"&amp;12INGLETON PARISH COUNCIL 
ASSET REGISTER
MARCH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"/>
  <sheetViews>
    <sheetView workbookViewId="0" xr3:uid="{44B22561-5205-5C8A-B808-2C70100D228F}">
      <selection activeCell="B26" sqref="B26:E29"/>
    </sheetView>
  </sheetViews>
  <sheetFormatPr defaultColWidth="8.85546875" defaultRowHeight="12.95"/>
  <cols>
    <col min="3" max="3" width="11.85546875" bestFit="1" customWidth="1"/>
    <col min="5" max="5" width="14.7109375" style="67" customWidth="1"/>
    <col min="7" max="11" width="10.7109375" bestFit="1" customWidth="1"/>
    <col min="12" max="12" width="10.85546875" bestFit="1" customWidth="1"/>
    <col min="13" max="13" width="10.7109375" bestFit="1" customWidth="1"/>
    <col min="14" max="14" width="10.140625" bestFit="1" customWidth="1"/>
    <col min="18" max="18" width="10.140625" bestFit="1" customWidth="1"/>
    <col min="19" max="19" width="13.140625" customWidth="1"/>
    <col min="20" max="20" width="13.28515625" customWidth="1"/>
    <col min="21" max="21" width="12.42578125" customWidth="1"/>
  </cols>
  <sheetData>
    <row r="1" spans="1:15">
      <c r="A1" s="2" t="s">
        <v>367</v>
      </c>
    </row>
    <row r="3" spans="1:15">
      <c r="A3" s="2" t="s">
        <v>368</v>
      </c>
    </row>
    <row r="4" spans="1:15">
      <c r="C4" s="2" t="s">
        <v>369</v>
      </c>
      <c r="E4" s="68" t="s">
        <v>370</v>
      </c>
    </row>
    <row r="7" spans="1:15">
      <c r="A7">
        <v>1</v>
      </c>
      <c r="B7" s="2" t="s">
        <v>371</v>
      </c>
      <c r="C7" s="59">
        <v>114333</v>
      </c>
      <c r="E7" s="67">
        <v>111907</v>
      </c>
    </row>
    <row r="8" spans="1:15">
      <c r="C8" s="59"/>
      <c r="G8" s="2"/>
      <c r="I8" s="2"/>
    </row>
    <row r="9" spans="1:15">
      <c r="A9">
        <v>2</v>
      </c>
      <c r="B9" s="2" t="s">
        <v>372</v>
      </c>
      <c r="C9" s="59">
        <v>89662</v>
      </c>
      <c r="E9" s="67">
        <v>94000</v>
      </c>
      <c r="J9" s="2"/>
      <c r="K9" s="2"/>
    </row>
    <row r="10" spans="1:15">
      <c r="C10" s="59"/>
      <c r="K10" s="2"/>
    </row>
    <row r="11" spans="1:15">
      <c r="A11">
        <v>3</v>
      </c>
      <c r="B11" s="2" t="s">
        <v>373</v>
      </c>
      <c r="C11" s="59">
        <v>78378</v>
      </c>
      <c r="E11" s="67">
        <v>67560.81</v>
      </c>
      <c r="K11" s="2"/>
      <c r="O11" s="2"/>
    </row>
    <row r="12" spans="1:15">
      <c r="C12" s="59"/>
    </row>
    <row r="13" spans="1:15">
      <c r="C13" s="59"/>
    </row>
    <row r="14" spans="1:15">
      <c r="C14" s="59"/>
    </row>
    <row r="15" spans="1:15">
      <c r="A15">
        <v>4</v>
      </c>
      <c r="B15" s="2" t="s">
        <v>374</v>
      </c>
      <c r="C15" s="59">
        <v>41546</v>
      </c>
      <c r="E15" s="67">
        <v>44894.06</v>
      </c>
    </row>
    <row r="16" spans="1:15">
      <c r="C16" s="59"/>
    </row>
    <row r="17" spans="1:17">
      <c r="A17">
        <v>5</v>
      </c>
      <c r="B17" s="2" t="s">
        <v>375</v>
      </c>
      <c r="C17" s="59" t="s">
        <v>376</v>
      </c>
      <c r="E17" s="69" t="s">
        <v>376</v>
      </c>
      <c r="I17" s="71"/>
    </row>
    <row r="18" spans="1:17">
      <c r="C18" s="59"/>
      <c r="L18" s="2"/>
    </row>
    <row r="19" spans="1:17">
      <c r="A19">
        <v>6</v>
      </c>
      <c r="B19" s="2" t="s">
        <v>377</v>
      </c>
      <c r="C19" s="59">
        <v>128919</v>
      </c>
      <c r="E19" s="67">
        <v>127498.45</v>
      </c>
      <c r="Q19" s="2"/>
    </row>
    <row r="20" spans="1:17">
      <c r="C20" s="59"/>
    </row>
    <row r="21" spans="1:17">
      <c r="A21">
        <v>7</v>
      </c>
      <c r="B21" s="2" t="s">
        <v>378</v>
      </c>
      <c r="C21" s="59">
        <v>111907</v>
      </c>
      <c r="E21" s="67">
        <v>101075.3</v>
      </c>
    </row>
    <row r="22" spans="1:17">
      <c r="C22" s="59"/>
    </row>
    <row r="23" spans="1:17">
      <c r="A23">
        <v>8</v>
      </c>
      <c r="B23" s="2" t="s">
        <v>379</v>
      </c>
      <c r="C23" s="59">
        <v>111907</v>
      </c>
      <c r="E23" s="67">
        <v>101075.3</v>
      </c>
      <c r="K23" s="1"/>
      <c r="L23" s="57"/>
    </row>
    <row r="24" spans="1:17" ht="12.75">
      <c r="C24" s="59"/>
      <c r="K24" s="1"/>
      <c r="L24" s="57"/>
    </row>
    <row r="25" spans="1:17" ht="12.75">
      <c r="A25">
        <v>9</v>
      </c>
      <c r="B25" s="2" t="s">
        <v>380</v>
      </c>
      <c r="C25" s="81">
        <v>2223998</v>
      </c>
      <c r="E25" s="52">
        <v>2224458</v>
      </c>
      <c r="K25" s="1"/>
      <c r="L25" s="57"/>
      <c r="N25" s="1"/>
    </row>
    <row r="26" spans="1:17" ht="12.75">
      <c r="I26" s="2"/>
      <c r="K26" s="1"/>
      <c r="L26" s="57"/>
      <c r="N26" s="1"/>
    </row>
    <row r="27" spans="1:17">
      <c r="C27" s="71"/>
      <c r="D27" s="71"/>
      <c r="E27" s="82"/>
      <c r="I27" s="2"/>
      <c r="K27" s="1"/>
      <c r="L27" s="57"/>
    </row>
    <row r="28" spans="1:17">
      <c r="I28" s="2"/>
      <c r="K28" s="1"/>
      <c r="L28" s="57"/>
    </row>
    <row r="29" spans="1:17">
      <c r="I29" s="2"/>
    </row>
    <row r="30" spans="1:17">
      <c r="I30" s="2"/>
    </row>
    <row r="35" spans="9:9">
      <c r="I3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Ingleton P 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Coggins</dc:creator>
  <cp:keywords/>
  <dc:description/>
  <cp:lastModifiedBy>Alison Hack</cp:lastModifiedBy>
  <cp:revision/>
  <dcterms:created xsi:type="dcterms:W3CDTF">2000-05-11T14:03:43Z</dcterms:created>
  <dcterms:modified xsi:type="dcterms:W3CDTF">2019-04-25T09:53:35Z</dcterms:modified>
  <cp:category/>
  <cp:contentStatus/>
</cp:coreProperties>
</file>